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8" activeTab="1"/>
  </bookViews>
  <sheets>
    <sheet name="Тариф ЖКХ" sheetId="1" r:id="rId1"/>
    <sheet name="Тариф для подряд" sheetId="2" r:id="rId2"/>
  </sheets>
  <definedNames/>
  <calcPr fullCalcOnLoad="1"/>
</workbook>
</file>

<file path=xl/sharedStrings.xml><?xml version="1.0" encoding="utf-8"?>
<sst xmlns="http://schemas.openxmlformats.org/spreadsheetml/2006/main" count="207" uniqueCount="91">
  <si>
    <t>ул. Семашко, д.5/2</t>
  </si>
  <si>
    <t>переч_работ</t>
  </si>
  <si>
    <t>периодич</t>
  </si>
  <si>
    <t xml:space="preserve">          Текущий ремонт многоквартирного дома</t>
  </si>
  <si>
    <t>1 раз в год</t>
  </si>
  <si>
    <t>1 раз в месяц</t>
  </si>
  <si>
    <t>Работы по содержанию придомовой территории в холодный период года</t>
  </si>
  <si>
    <t>Уборка контейнерных площадок в зимний период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</si>
  <si>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</si>
  <si>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</si>
  <si>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</si>
  <si>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2 раза в год</t>
  </si>
  <si>
    <t>Дератизация МОП</t>
  </si>
  <si>
    <t>4 раза в год</t>
  </si>
  <si>
    <t>Дезинсекция МОП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</si>
  <si>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</si>
  <si>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</si>
  <si>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</si>
  <si>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</si>
  <si>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</si>
  <si>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</si>
  <si>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6 раз в неделю</t>
  </si>
  <si>
    <t>Управление МКД</t>
  </si>
  <si>
    <t>Начисление платы, РКО, регистрационный учёт граждан</t>
  </si>
  <si>
    <t>Стоимость вида услуг в месц руб/м2</t>
  </si>
  <si>
    <t>ИТОГО</t>
  </si>
  <si>
    <t>Минимальный перечень услуг и работ, необходимых для обеспечения надлежащего содержания общего имущества в МКД</t>
  </si>
  <si>
    <t>Ремонт, смена внутридомовых сетей водоснабжения</t>
  </si>
  <si>
    <t>услуги РВЦЛ</t>
  </si>
  <si>
    <t>РКО</t>
  </si>
  <si>
    <t>Услуги УК</t>
  </si>
  <si>
    <t>Итого</t>
  </si>
  <si>
    <t>смена вентилей</t>
  </si>
  <si>
    <t>в течение года</t>
  </si>
  <si>
    <t>Ревизия задвижек</t>
  </si>
  <si>
    <t>Замена разбитых стекол в окнах помещений общего пользования</t>
  </si>
  <si>
    <t>Содержание водоотвода (очистка от мусора, очистка от наледи)</t>
  </si>
  <si>
    <t>Проведение технических осмотров и устранение незначистельных неисправностей в системе вентиляции</t>
  </si>
  <si>
    <t>Осмотр  технического состояния конструктивных элементов многоквартирного жилого дома</t>
  </si>
  <si>
    <t>Обслуживание и текущий ремонт СТЭ. Снятие показаний тепловой энергии</t>
  </si>
  <si>
    <t>1 раз в месц</t>
  </si>
  <si>
    <t>3 раза в год</t>
  </si>
  <si>
    <t>1 раз в квартал</t>
  </si>
  <si>
    <t>Проверка исправности, работоспособности, регулировка и техническое обслуживание запорной арматуры и разводящих трубопроводов в МОП. Консервация системы отопления.Удаление воздуха из системы отопления (в отопительный период).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систем. Проведение пробных пусконаладочных работ (пробные топки). Контроль состояния и восстановление исправности элементов внутренней канализации.Промывка системы отопления. Выполнение заявочного ремонта МОП.</t>
  </si>
  <si>
    <t>№ п.п.</t>
  </si>
  <si>
    <t>Техническое обслуживание счетчиков потребления холодной воды (общедомовые)</t>
  </si>
  <si>
    <t>Осмотр линий электрических сетей,арматуры и электрооборудования.Проверка состояния линий электрических сетей и арматуры,групповых распределительных и предохранительных щитов и переходных коробок, силовых установок на лестничных клетках</t>
  </si>
  <si>
    <t>Снятие показаний приборов учета потребления электроэнергии (общедомовые)</t>
  </si>
  <si>
    <t>Замена осветительных лампочек помещений общего пользования</t>
  </si>
  <si>
    <t>по мере необходимости</t>
  </si>
  <si>
    <t>Прокладка провода</t>
  </si>
  <si>
    <t>в течение провода</t>
  </si>
  <si>
    <t>Техническое обслуживание внутридомового газового оборудования</t>
  </si>
  <si>
    <t>Уборка дворовой территории</t>
  </si>
  <si>
    <t>Сдвижка и подметание снега при отсутствии снегопада вручную</t>
  </si>
  <si>
    <t>10 раз в год</t>
  </si>
  <si>
    <t>Сдвижка снега при снегопаде вручную</t>
  </si>
  <si>
    <t>20 раз в год</t>
  </si>
  <si>
    <t>Мехуборка свежевыпавшего снега</t>
  </si>
  <si>
    <t>Ликвидация наледи</t>
  </si>
  <si>
    <t>9 раз в год</t>
  </si>
  <si>
    <t xml:space="preserve">Посыпка пескосоляной смесью </t>
  </si>
  <si>
    <t>25 раз в год</t>
  </si>
  <si>
    <t>Уборка от случайного мусора  грунта, газонов</t>
  </si>
  <si>
    <t>Уборка дворовой территории от листьев, сучьев, мусора</t>
  </si>
  <si>
    <t>Окос травы</t>
  </si>
  <si>
    <t xml:space="preserve">Уборка контейнерных площадок </t>
  </si>
  <si>
    <t>Очистка металлической решетки и приямка от грязи</t>
  </si>
  <si>
    <t>Масленная окраска металлического ограждения газонов из труб</t>
  </si>
  <si>
    <t>Влажное подметание лестничных площадок и маршей 1-го, 2-го и 3 этажей</t>
  </si>
  <si>
    <t>Влажное подметание лестничных площадок и маршей  выше этажа</t>
  </si>
  <si>
    <t>2 раз в неделю</t>
  </si>
  <si>
    <t>Обметание пыли с потолков</t>
  </si>
  <si>
    <t>Влажная протирка (подоконников, перил лестниц, шкафов для электросчетчиков слаботочных устройств, полотен дверей, почтовых ящиков)</t>
  </si>
  <si>
    <t>Перечень дополнительных работ и услуг по содержанию общего имущества</t>
  </si>
  <si>
    <t>Мытье полов (лестничной площадки и марши, корридоры, тамбуры) 1,2,3 этажей</t>
  </si>
  <si>
    <t>Мытье полов (лестничной площадки и марши, корридоры, тамбуры) выше 3го этажа</t>
  </si>
  <si>
    <t>4 раза в месяц</t>
  </si>
  <si>
    <t>Объекты внешнего благоустройства: опиловка деревьев, кронирование деревьев, вырезка сухих ветвей деревьев, вырубка поросли, погрузочно-разгрузочные работы, перевозка</t>
  </si>
  <si>
    <t>Начисление платы, регистрационный учёт граждан</t>
  </si>
  <si>
    <t xml:space="preserve">периодичность </t>
  </si>
  <si>
    <t>Площадь жилых помещений - 4843,7м2</t>
  </si>
  <si>
    <t>Площадь нежилых помещений - 125,8м2</t>
  </si>
  <si>
    <t>Минимальный перечень услуг и работ, необходимых для обеспечения надлежащего содержания общего имущества в МКД                                                       ул. Семашко, д.5/2</t>
  </si>
  <si>
    <t>Стоимость вида услуг в                                    год руб/м2</t>
  </si>
  <si>
    <t>Тариф, установленный по конкурсу в руб/м2</t>
  </si>
  <si>
    <t>Стоимость вида услуг в месяц руб/м2</t>
  </si>
  <si>
    <t xml:space="preserve">По итогам открытого конкурса от 24.08.2016, проведенного                                                                                                                                                                                          департаментом ЖКХ администрации города Липецка </t>
  </si>
  <si>
    <t>Стоимость вида услуг в год руб/м2</t>
  </si>
  <si>
    <t>Стоимость вида услуг в руб/м2</t>
  </si>
  <si>
    <t xml:space="preserve"> Перечень услуг и работ, необходимых для обеспечения надлежащего содержания общего имущества в МКД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</si>
</sst>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  <numFmt numFmtId="176" formatCode="0.0"/>
  </numFmts>
  <fonts count="40"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71" fontId="0" fillId="0" borderId="10" xfId="58" applyFont="1" applyBorder="1" applyAlignment="1">
      <alignment horizontal="center" vertical="center" wrapText="1"/>
    </xf>
    <xf numFmtId="171" fontId="4" fillId="0" borderId="10" xfId="58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0" fillId="0" borderId="10" xfId="58" applyFont="1" applyBorder="1" applyAlignment="1">
      <alignment vertical="center" wrapText="1"/>
    </xf>
    <xf numFmtId="171" fontId="0" fillId="33" borderId="10" xfId="58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 vertical="center" wrapText="1"/>
    </xf>
    <xf numFmtId="175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75" zoomScaleNormal="75" zoomScaleSheetLayoutView="160" zoomScalePageLayoutView="0" workbookViewId="0" topLeftCell="A1">
      <selection activeCell="A2" sqref="A2:I2"/>
    </sheetView>
  </sheetViews>
  <sheetFormatPr defaultColWidth="9.140625" defaultRowHeight="12.75"/>
  <cols>
    <col min="1" max="1" width="7.28125" style="3" customWidth="1"/>
    <col min="2" max="2" width="58.8515625" style="1" customWidth="1"/>
    <col min="3" max="3" width="14.00390625" style="1" customWidth="1"/>
    <col min="4" max="4" width="15.8515625" style="3" customWidth="1"/>
    <col min="5" max="5" width="11.8515625" style="1" customWidth="1"/>
    <col min="6" max="6" width="9.7109375" style="1" customWidth="1"/>
    <col min="7" max="7" width="11.00390625" style="1" customWidth="1"/>
    <col min="8" max="8" width="15.57421875" style="3" customWidth="1"/>
    <col min="9" max="9" width="18.7109375" style="3" customWidth="1"/>
    <col min="10" max="10" width="18.8515625" style="1" customWidth="1"/>
    <col min="11" max="16384" width="9.140625" style="1" customWidth="1"/>
  </cols>
  <sheetData>
    <row r="1" spans="1:9" ht="41.25" customHeight="1">
      <c r="A1" s="29" t="s">
        <v>83</v>
      </c>
      <c r="B1" s="29"/>
      <c r="C1" s="29"/>
      <c r="D1" s="29"/>
      <c r="E1" s="29"/>
      <c r="F1" s="29"/>
      <c r="G1" s="29"/>
      <c r="H1" s="29"/>
      <c r="I1" s="29"/>
    </row>
    <row r="2" spans="1:9" ht="17.25" customHeight="1">
      <c r="A2" s="30" t="s">
        <v>81</v>
      </c>
      <c r="B2" s="30"/>
      <c r="C2" s="30"/>
      <c r="D2" s="30"/>
      <c r="E2" s="30"/>
      <c r="F2" s="30"/>
      <c r="G2" s="30"/>
      <c r="H2" s="30"/>
      <c r="I2" s="30"/>
    </row>
    <row r="3" spans="1:9" ht="18.75" customHeight="1">
      <c r="A3" s="31" t="s">
        <v>82</v>
      </c>
      <c r="B3" s="31"/>
      <c r="C3" s="31"/>
      <c r="D3" s="31"/>
      <c r="E3" s="31"/>
      <c r="F3" s="31"/>
      <c r="G3" s="31"/>
      <c r="H3" s="31"/>
      <c r="I3" s="31"/>
    </row>
    <row r="4" spans="1:9" s="2" customFormat="1" ht="79.5" customHeight="1">
      <c r="A4" s="7" t="s">
        <v>44</v>
      </c>
      <c r="B4" s="4" t="s">
        <v>1</v>
      </c>
      <c r="C4" s="4" t="s">
        <v>2</v>
      </c>
      <c r="D4" s="23" t="s">
        <v>85</v>
      </c>
      <c r="E4" s="13" t="s">
        <v>28</v>
      </c>
      <c r="F4" s="13" t="s">
        <v>29</v>
      </c>
      <c r="G4" s="13" t="s">
        <v>30</v>
      </c>
      <c r="H4" s="19" t="s">
        <v>24</v>
      </c>
      <c r="I4" s="13" t="s">
        <v>84</v>
      </c>
    </row>
    <row r="5" spans="1:9" s="2" customFormat="1" ht="40.5" customHeight="1">
      <c r="A5" s="7"/>
      <c r="B5" s="4" t="s">
        <v>26</v>
      </c>
      <c r="C5" s="4"/>
      <c r="D5" s="4"/>
      <c r="E5" s="6"/>
      <c r="F5" s="6"/>
      <c r="G5" s="6"/>
      <c r="H5" s="7"/>
      <c r="I5" s="7"/>
    </row>
    <row r="6" spans="1:9" s="2" customFormat="1" ht="19.5" customHeight="1">
      <c r="A6" s="7"/>
      <c r="B6" s="14" t="s">
        <v>3</v>
      </c>
      <c r="C6" s="17"/>
      <c r="D6" s="14"/>
      <c r="E6" s="17"/>
      <c r="F6" s="17"/>
      <c r="G6" s="17"/>
      <c r="H6" s="14"/>
      <c r="I6" s="14"/>
    </row>
    <row r="7" spans="1:9" s="2" customFormat="1" ht="17.25" customHeight="1">
      <c r="A7" s="7">
        <v>1</v>
      </c>
      <c r="B7" s="5" t="s">
        <v>27</v>
      </c>
      <c r="C7" s="5" t="s">
        <v>33</v>
      </c>
      <c r="D7" s="12">
        <f aca="true" t="shared" si="0" ref="D7:D21">H7-E7-F7-G7</f>
        <v>0.023999999999999997</v>
      </c>
      <c r="E7" s="6">
        <v>0.001</v>
      </c>
      <c r="F7" s="6">
        <v>0.002</v>
      </c>
      <c r="G7" s="6">
        <v>0.003</v>
      </c>
      <c r="H7" s="11">
        <v>0.03</v>
      </c>
      <c r="I7" s="21">
        <f>H7*4843.7*12</f>
        <v>1743.7319999999997</v>
      </c>
    </row>
    <row r="8" spans="1:9" s="2" customFormat="1" ht="17.25" customHeight="1">
      <c r="A8" s="7">
        <v>2</v>
      </c>
      <c r="B8" s="5" t="s">
        <v>32</v>
      </c>
      <c r="C8" s="5" t="s">
        <v>33</v>
      </c>
      <c r="D8" s="12">
        <f t="shared" si="0"/>
        <v>0.028999999999999995</v>
      </c>
      <c r="E8" s="6">
        <v>0.002</v>
      </c>
      <c r="F8" s="6">
        <v>0.002</v>
      </c>
      <c r="G8" s="6">
        <v>0.003</v>
      </c>
      <c r="H8" s="11">
        <v>0.036</v>
      </c>
      <c r="I8" s="21">
        <f aca="true" t="shared" si="1" ref="I8:I21">H8*4843.7*12</f>
        <v>2092.4783999999995</v>
      </c>
    </row>
    <row r="9" spans="1:9" s="2" customFormat="1" ht="17.25" customHeight="1">
      <c r="A9" s="7">
        <v>3</v>
      </c>
      <c r="B9" s="5" t="s">
        <v>34</v>
      </c>
      <c r="C9" s="5" t="s">
        <v>33</v>
      </c>
      <c r="D9" s="12">
        <f t="shared" si="0"/>
        <v>0.13899999999999996</v>
      </c>
      <c r="E9" s="6">
        <v>0.008</v>
      </c>
      <c r="F9" s="6">
        <v>0.01</v>
      </c>
      <c r="G9" s="6">
        <v>0.016</v>
      </c>
      <c r="H9" s="11">
        <v>0.173</v>
      </c>
      <c r="I9" s="21">
        <f t="shared" si="1"/>
        <v>10055.5212</v>
      </c>
    </row>
    <row r="10" spans="1:9" s="2" customFormat="1" ht="17.25" customHeight="1">
      <c r="A10" s="7">
        <v>4</v>
      </c>
      <c r="B10" s="5" t="s">
        <v>35</v>
      </c>
      <c r="C10" s="5" t="s">
        <v>33</v>
      </c>
      <c r="D10" s="12">
        <f t="shared" si="0"/>
        <v>0.018999999999999996</v>
      </c>
      <c r="E10" s="6">
        <v>0.001</v>
      </c>
      <c r="F10" s="6">
        <v>0.001</v>
      </c>
      <c r="G10" s="6">
        <v>0.002</v>
      </c>
      <c r="H10" s="11">
        <v>0.023</v>
      </c>
      <c r="I10" s="21">
        <f t="shared" si="1"/>
        <v>1336.8611999999998</v>
      </c>
    </row>
    <row r="11" spans="1:9" s="2" customFormat="1" ht="17.25" customHeight="1">
      <c r="A11" s="7">
        <v>5</v>
      </c>
      <c r="B11" s="5" t="s">
        <v>36</v>
      </c>
      <c r="C11" s="5" t="s">
        <v>42</v>
      </c>
      <c r="D11" s="8">
        <f t="shared" si="0"/>
        <v>0.066</v>
      </c>
      <c r="E11" s="6">
        <v>0.004</v>
      </c>
      <c r="F11" s="6">
        <v>0.005</v>
      </c>
      <c r="G11" s="6">
        <v>0.008</v>
      </c>
      <c r="H11" s="11">
        <v>0.083</v>
      </c>
      <c r="I11" s="21">
        <f t="shared" si="1"/>
        <v>4824.3252</v>
      </c>
    </row>
    <row r="12" spans="1:9" s="2" customFormat="1" ht="29.25" customHeight="1">
      <c r="A12" s="7">
        <v>6</v>
      </c>
      <c r="B12" s="5" t="s">
        <v>37</v>
      </c>
      <c r="C12" s="5" t="s">
        <v>41</v>
      </c>
      <c r="D12" s="8">
        <f t="shared" si="0"/>
        <v>0.03699999999999999</v>
      </c>
      <c r="E12" s="6">
        <v>0.002</v>
      </c>
      <c r="F12" s="6">
        <v>0.003</v>
      </c>
      <c r="G12" s="6">
        <v>0.004</v>
      </c>
      <c r="H12" s="11">
        <v>0.046</v>
      </c>
      <c r="I12" s="21">
        <f t="shared" si="1"/>
        <v>2673.7223999999997</v>
      </c>
    </row>
    <row r="13" spans="1:9" s="2" customFormat="1" ht="37.5" customHeight="1">
      <c r="A13" s="7">
        <v>7</v>
      </c>
      <c r="B13" s="5" t="s">
        <v>38</v>
      </c>
      <c r="C13" s="5" t="s">
        <v>11</v>
      </c>
      <c r="D13" s="8">
        <f t="shared" si="0"/>
        <v>0.175</v>
      </c>
      <c r="E13" s="6">
        <v>0.009</v>
      </c>
      <c r="F13" s="6">
        <v>0.013</v>
      </c>
      <c r="G13" s="6">
        <v>0.02</v>
      </c>
      <c r="H13" s="11">
        <v>0.217</v>
      </c>
      <c r="I13" s="21">
        <f t="shared" si="1"/>
        <v>12612.994799999999</v>
      </c>
    </row>
    <row r="14" spans="1:9" s="2" customFormat="1" ht="34.5" customHeight="1">
      <c r="A14" s="7">
        <v>8</v>
      </c>
      <c r="B14" s="5" t="s">
        <v>39</v>
      </c>
      <c r="C14" s="5" t="s">
        <v>40</v>
      </c>
      <c r="D14" s="8">
        <f t="shared" si="0"/>
        <v>0.156</v>
      </c>
      <c r="E14" s="6">
        <v>0.008</v>
      </c>
      <c r="F14" s="6">
        <v>0.011</v>
      </c>
      <c r="G14" s="6">
        <v>0.018</v>
      </c>
      <c r="H14" s="11">
        <v>0.193</v>
      </c>
      <c r="I14" s="21">
        <f t="shared" si="1"/>
        <v>11218.0092</v>
      </c>
    </row>
    <row r="15" spans="1:9" s="2" customFormat="1" ht="159" customHeight="1">
      <c r="A15" s="7">
        <v>9</v>
      </c>
      <c r="B15" s="5" t="s">
        <v>43</v>
      </c>
      <c r="C15" s="5" t="s">
        <v>33</v>
      </c>
      <c r="D15" s="8">
        <f t="shared" si="0"/>
        <v>2.7220000000000004</v>
      </c>
      <c r="E15" s="6">
        <v>0.147</v>
      </c>
      <c r="F15" s="6">
        <v>0.198</v>
      </c>
      <c r="G15" s="6">
        <v>0.307</v>
      </c>
      <c r="H15" s="11">
        <v>3.374</v>
      </c>
      <c r="I15" s="21">
        <f t="shared" si="1"/>
        <v>196111.7256</v>
      </c>
    </row>
    <row r="16" spans="1:9" s="2" customFormat="1" ht="35.25" customHeight="1">
      <c r="A16" s="7">
        <v>10</v>
      </c>
      <c r="B16" s="5" t="s">
        <v>45</v>
      </c>
      <c r="C16" s="5" t="s">
        <v>5</v>
      </c>
      <c r="D16" s="8">
        <f t="shared" si="0"/>
        <v>0.11999999999999998</v>
      </c>
      <c r="E16" s="6">
        <v>0.006</v>
      </c>
      <c r="F16" s="6">
        <v>0.009</v>
      </c>
      <c r="G16" s="6">
        <v>0.013</v>
      </c>
      <c r="H16" s="11">
        <v>0.148</v>
      </c>
      <c r="I16" s="21">
        <f t="shared" si="1"/>
        <v>8602.411199999999</v>
      </c>
    </row>
    <row r="17" spans="1:9" s="2" customFormat="1" ht="71.25" customHeight="1">
      <c r="A17" s="7">
        <v>11</v>
      </c>
      <c r="B17" s="5" t="s">
        <v>46</v>
      </c>
      <c r="C17" s="5" t="s">
        <v>5</v>
      </c>
      <c r="D17" s="8">
        <f t="shared" si="0"/>
        <v>0.14999999999999997</v>
      </c>
      <c r="E17" s="6">
        <v>0.008</v>
      </c>
      <c r="F17" s="6">
        <v>0.011</v>
      </c>
      <c r="G17" s="6">
        <v>0.017</v>
      </c>
      <c r="H17" s="11">
        <v>0.186</v>
      </c>
      <c r="I17" s="21">
        <f t="shared" si="1"/>
        <v>10811.1384</v>
      </c>
    </row>
    <row r="18" spans="1:9" s="2" customFormat="1" ht="31.5" customHeight="1">
      <c r="A18" s="7">
        <v>12</v>
      </c>
      <c r="B18" s="5" t="s">
        <v>47</v>
      </c>
      <c r="C18" s="5" t="s">
        <v>5</v>
      </c>
      <c r="D18" s="8">
        <f t="shared" si="0"/>
        <v>0.013</v>
      </c>
      <c r="E18" s="6">
        <v>0.001</v>
      </c>
      <c r="F18" s="6">
        <v>0.001</v>
      </c>
      <c r="G18" s="6">
        <v>0.002</v>
      </c>
      <c r="H18" s="11">
        <v>0.017</v>
      </c>
      <c r="I18" s="21">
        <f t="shared" si="1"/>
        <v>988.1148000000001</v>
      </c>
    </row>
    <row r="19" spans="1:9" s="2" customFormat="1" ht="29.25" customHeight="1">
      <c r="A19" s="7">
        <v>13</v>
      </c>
      <c r="B19" s="5" t="s">
        <v>48</v>
      </c>
      <c r="C19" s="5" t="s">
        <v>49</v>
      </c>
      <c r="D19" s="8">
        <f t="shared" si="0"/>
        <v>0.018999999999999996</v>
      </c>
      <c r="E19" s="6">
        <v>0.001</v>
      </c>
      <c r="F19" s="6">
        <v>0.001</v>
      </c>
      <c r="G19" s="6">
        <v>0.002</v>
      </c>
      <c r="H19" s="11">
        <v>0.023</v>
      </c>
      <c r="I19" s="21">
        <f t="shared" si="1"/>
        <v>1336.8611999999998</v>
      </c>
    </row>
    <row r="20" spans="1:9" s="2" customFormat="1" ht="16.5" customHeight="1">
      <c r="A20" s="7">
        <v>14</v>
      </c>
      <c r="B20" s="5" t="s">
        <v>50</v>
      </c>
      <c r="C20" s="5" t="s">
        <v>51</v>
      </c>
      <c r="D20" s="12">
        <f t="shared" si="0"/>
        <v>0.009999999999999998</v>
      </c>
      <c r="E20" s="6">
        <v>0.001</v>
      </c>
      <c r="F20" s="6">
        <v>0.001</v>
      </c>
      <c r="G20" s="6">
        <v>0.001</v>
      </c>
      <c r="H20" s="11">
        <v>0.013</v>
      </c>
      <c r="I20" s="21">
        <f t="shared" si="1"/>
        <v>755.6171999999999</v>
      </c>
    </row>
    <row r="21" spans="1:9" s="2" customFormat="1" ht="28.5" customHeight="1">
      <c r="A21" s="7">
        <v>15</v>
      </c>
      <c r="B21" s="5" t="s">
        <v>52</v>
      </c>
      <c r="C21" s="5" t="s">
        <v>4</v>
      </c>
      <c r="D21" s="8">
        <f t="shared" si="0"/>
        <v>0.24399999999999997</v>
      </c>
      <c r="E21" s="6">
        <v>0.013</v>
      </c>
      <c r="F21" s="6">
        <v>0.018</v>
      </c>
      <c r="G21" s="6">
        <v>0.027</v>
      </c>
      <c r="H21" s="11">
        <v>0.302</v>
      </c>
      <c r="I21" s="21">
        <f t="shared" si="1"/>
        <v>17553.5688</v>
      </c>
    </row>
    <row r="22" spans="1:9" s="2" customFormat="1" ht="16.5" customHeight="1">
      <c r="A22" s="7"/>
      <c r="B22" s="5"/>
      <c r="C22" s="5"/>
      <c r="D22" s="8"/>
      <c r="E22" s="6"/>
      <c r="F22" s="6"/>
      <c r="G22" s="6"/>
      <c r="H22" s="11"/>
      <c r="I22" s="7"/>
    </row>
    <row r="23" spans="1:9" s="2" customFormat="1" ht="24.75" customHeight="1">
      <c r="A23" s="7"/>
      <c r="B23" s="14" t="s">
        <v>53</v>
      </c>
      <c r="C23" s="16"/>
      <c r="D23" s="14"/>
      <c r="E23" s="17"/>
      <c r="F23" s="17"/>
      <c r="G23" s="17"/>
      <c r="H23" s="18"/>
      <c r="I23" s="14"/>
    </row>
    <row r="24" spans="1:9" s="2" customFormat="1" ht="28.5" customHeight="1">
      <c r="A24" s="7"/>
      <c r="B24" s="8" t="s">
        <v>6</v>
      </c>
      <c r="C24" s="6"/>
      <c r="D24" s="7"/>
      <c r="E24" s="6"/>
      <c r="F24" s="6"/>
      <c r="G24" s="6"/>
      <c r="H24" s="11"/>
      <c r="I24" s="7"/>
    </row>
    <row r="25" spans="1:9" s="2" customFormat="1" ht="18.75" customHeight="1">
      <c r="A25" s="7">
        <v>16</v>
      </c>
      <c r="B25" s="5" t="s">
        <v>54</v>
      </c>
      <c r="C25" s="5" t="s">
        <v>55</v>
      </c>
      <c r="D25" s="12">
        <f aca="true" t="shared" si="2" ref="D25:D58">H25-E25-F25-G25</f>
        <v>0.029999999999999995</v>
      </c>
      <c r="E25" s="6">
        <v>0.002</v>
      </c>
      <c r="F25" s="6">
        <v>0.002</v>
      </c>
      <c r="G25" s="6">
        <v>0.003</v>
      </c>
      <c r="H25" s="11">
        <v>0.037</v>
      </c>
      <c r="I25" s="21">
        <f aca="true" t="shared" si="3" ref="I25:I30">H25*4843.7*12</f>
        <v>2150.6027999999997</v>
      </c>
    </row>
    <row r="26" spans="1:9" s="2" customFormat="1" ht="18.75" customHeight="1">
      <c r="A26" s="7">
        <v>17</v>
      </c>
      <c r="B26" s="5" t="s">
        <v>56</v>
      </c>
      <c r="C26" s="5" t="s">
        <v>57</v>
      </c>
      <c r="D26" s="12">
        <f t="shared" si="2"/>
        <v>0.263</v>
      </c>
      <c r="E26" s="6">
        <v>0.014</v>
      </c>
      <c r="F26" s="6">
        <v>0.019</v>
      </c>
      <c r="G26" s="6">
        <v>0.03</v>
      </c>
      <c r="H26" s="11">
        <v>0.326</v>
      </c>
      <c r="I26" s="21">
        <f t="shared" si="3"/>
        <v>18948.5544</v>
      </c>
    </row>
    <row r="27" spans="1:9" s="2" customFormat="1" ht="16.5" customHeight="1">
      <c r="A27" s="7">
        <v>18</v>
      </c>
      <c r="B27" s="5" t="s">
        <v>58</v>
      </c>
      <c r="C27" s="5" t="s">
        <v>57</v>
      </c>
      <c r="D27" s="12">
        <f t="shared" si="2"/>
        <v>0.016</v>
      </c>
      <c r="E27" s="6">
        <v>0.001</v>
      </c>
      <c r="F27" s="6">
        <v>0.001</v>
      </c>
      <c r="G27" s="6">
        <v>0.002</v>
      </c>
      <c r="H27" s="11">
        <v>0.02</v>
      </c>
      <c r="I27" s="21">
        <f t="shared" si="3"/>
        <v>1162.4879999999998</v>
      </c>
    </row>
    <row r="28" spans="1:9" s="2" customFormat="1" ht="16.5" customHeight="1">
      <c r="A28" s="7">
        <v>19</v>
      </c>
      <c r="B28" s="5" t="s">
        <v>59</v>
      </c>
      <c r="C28" s="5" t="s">
        <v>60</v>
      </c>
      <c r="D28" s="12">
        <f t="shared" si="2"/>
        <v>0.08299999999999999</v>
      </c>
      <c r="E28" s="6">
        <v>0.004</v>
      </c>
      <c r="F28" s="6">
        <v>0.006</v>
      </c>
      <c r="G28" s="6">
        <v>0.009</v>
      </c>
      <c r="H28" s="11">
        <v>0.102</v>
      </c>
      <c r="I28" s="21">
        <f t="shared" si="3"/>
        <v>5928.6888</v>
      </c>
    </row>
    <row r="29" spans="1:9" s="2" customFormat="1" ht="21" customHeight="1">
      <c r="A29" s="7">
        <v>20</v>
      </c>
      <c r="B29" s="5" t="s">
        <v>61</v>
      </c>
      <c r="C29" s="5" t="s">
        <v>62</v>
      </c>
      <c r="D29" s="12">
        <f t="shared" si="2"/>
        <v>0.452</v>
      </c>
      <c r="E29" s="6">
        <v>0.024</v>
      </c>
      <c r="F29" s="6">
        <v>0.033</v>
      </c>
      <c r="G29" s="6">
        <v>0.051</v>
      </c>
      <c r="H29" s="11">
        <v>0.56</v>
      </c>
      <c r="I29" s="21">
        <f t="shared" si="3"/>
        <v>32549.664000000004</v>
      </c>
    </row>
    <row r="30" spans="1:9" s="2" customFormat="1" ht="16.5" customHeight="1">
      <c r="A30" s="7">
        <v>21</v>
      </c>
      <c r="B30" s="5" t="s">
        <v>7</v>
      </c>
      <c r="C30" s="5" t="s">
        <v>21</v>
      </c>
      <c r="D30" s="12">
        <f t="shared" si="2"/>
        <v>0.07099999999999998</v>
      </c>
      <c r="E30" s="6">
        <v>0.004</v>
      </c>
      <c r="F30" s="6">
        <v>0.005</v>
      </c>
      <c r="G30" s="6">
        <v>0.008</v>
      </c>
      <c r="H30" s="11">
        <v>0.088</v>
      </c>
      <c r="I30" s="21">
        <f t="shared" si="3"/>
        <v>5114.9472</v>
      </c>
    </row>
    <row r="31" spans="1:9" s="2" customFormat="1" ht="16.5" customHeight="1">
      <c r="A31" s="7"/>
      <c r="B31" s="5"/>
      <c r="C31" s="5"/>
      <c r="D31" s="12"/>
      <c r="E31" s="6"/>
      <c r="F31" s="6"/>
      <c r="G31" s="6"/>
      <c r="H31" s="11"/>
      <c r="I31" s="7"/>
    </row>
    <row r="32" spans="1:9" s="2" customFormat="1" ht="26.25" customHeight="1">
      <c r="A32" s="7"/>
      <c r="B32" s="8" t="s">
        <v>9</v>
      </c>
      <c r="C32" s="6"/>
      <c r="D32" s="12"/>
      <c r="E32" s="6"/>
      <c r="F32" s="6"/>
      <c r="G32" s="6"/>
      <c r="H32" s="11"/>
      <c r="I32" s="7"/>
    </row>
    <row r="33" spans="1:9" s="2" customFormat="1" ht="15" customHeight="1">
      <c r="A33" s="7">
        <v>22</v>
      </c>
      <c r="B33" s="5" t="s">
        <v>10</v>
      </c>
      <c r="C33" s="5" t="s">
        <v>8</v>
      </c>
      <c r="D33" s="12">
        <f t="shared" si="2"/>
        <v>0.102</v>
      </c>
      <c r="E33" s="6">
        <v>0.006</v>
      </c>
      <c r="F33" s="6">
        <v>0.008</v>
      </c>
      <c r="G33" s="6">
        <v>0.012</v>
      </c>
      <c r="H33" s="11">
        <v>0.128</v>
      </c>
      <c r="I33" s="21">
        <f aca="true" t="shared" si="4" ref="I33:I55">H33*4843.7*12</f>
        <v>7439.9232</v>
      </c>
    </row>
    <row r="34" spans="1:9" s="2" customFormat="1" ht="15" customHeight="1">
      <c r="A34" s="7">
        <v>23</v>
      </c>
      <c r="B34" s="5" t="s">
        <v>63</v>
      </c>
      <c r="C34" s="5" t="s">
        <v>8</v>
      </c>
      <c r="D34" s="12">
        <f t="shared" si="2"/>
        <v>0.695</v>
      </c>
      <c r="E34" s="6">
        <v>0.038</v>
      </c>
      <c r="F34" s="6">
        <v>0.051</v>
      </c>
      <c r="G34" s="6">
        <v>0.078</v>
      </c>
      <c r="H34" s="11">
        <v>0.862</v>
      </c>
      <c r="I34" s="21">
        <f t="shared" si="4"/>
        <v>50103.2328</v>
      </c>
    </row>
    <row r="35" spans="1:9" s="2" customFormat="1" ht="15" customHeight="1">
      <c r="A35" s="7">
        <v>24</v>
      </c>
      <c r="B35" s="5" t="s">
        <v>64</v>
      </c>
      <c r="C35" s="5" t="s">
        <v>11</v>
      </c>
      <c r="D35" s="12">
        <f t="shared" si="2"/>
        <v>0.188</v>
      </c>
      <c r="E35" s="15">
        <v>0.01</v>
      </c>
      <c r="F35" s="6">
        <v>0.014</v>
      </c>
      <c r="G35" s="6">
        <v>0.021</v>
      </c>
      <c r="H35" s="11">
        <v>0.233</v>
      </c>
      <c r="I35" s="21">
        <f t="shared" si="4"/>
        <v>13542.985200000001</v>
      </c>
    </row>
    <row r="36" spans="1:9" s="2" customFormat="1" ht="15" customHeight="1">
      <c r="A36" s="7">
        <v>25</v>
      </c>
      <c r="B36" s="5" t="s">
        <v>65</v>
      </c>
      <c r="C36" s="5" t="s">
        <v>11</v>
      </c>
      <c r="D36" s="12">
        <f t="shared" si="2"/>
        <v>0.041999999999999996</v>
      </c>
      <c r="E36" s="6">
        <v>0.002</v>
      </c>
      <c r="F36" s="6">
        <v>0.003</v>
      </c>
      <c r="G36" s="6">
        <v>0.005</v>
      </c>
      <c r="H36" s="11">
        <v>0.052</v>
      </c>
      <c r="I36" s="21">
        <f t="shared" si="4"/>
        <v>3022.4687999999996</v>
      </c>
    </row>
    <row r="37" spans="1:9" s="2" customFormat="1" ht="15" customHeight="1">
      <c r="A37" s="7">
        <v>26</v>
      </c>
      <c r="B37" s="5" t="s">
        <v>66</v>
      </c>
      <c r="C37" s="5" t="s">
        <v>21</v>
      </c>
      <c r="D37" s="12">
        <f t="shared" si="2"/>
        <v>0.044</v>
      </c>
      <c r="E37" s="6">
        <v>0.002</v>
      </c>
      <c r="F37" s="6">
        <v>0.003</v>
      </c>
      <c r="G37" s="6">
        <v>0.005</v>
      </c>
      <c r="H37" s="11">
        <v>0.054</v>
      </c>
      <c r="I37" s="21">
        <f t="shared" si="4"/>
        <v>3138.7176</v>
      </c>
    </row>
    <row r="38" spans="1:9" s="2" customFormat="1" ht="15" customHeight="1">
      <c r="A38" s="7">
        <v>27</v>
      </c>
      <c r="B38" s="5" t="s">
        <v>67</v>
      </c>
      <c r="C38" s="5" t="s">
        <v>42</v>
      </c>
      <c r="D38" s="12">
        <f t="shared" si="2"/>
        <v>0.011999999999999999</v>
      </c>
      <c r="E38" s="6">
        <v>0.001</v>
      </c>
      <c r="F38" s="6">
        <v>0.001</v>
      </c>
      <c r="G38" s="6">
        <v>0.002</v>
      </c>
      <c r="H38" s="11">
        <v>0.016</v>
      </c>
      <c r="I38" s="21">
        <f t="shared" si="4"/>
        <v>929.9904</v>
      </c>
    </row>
    <row r="39" spans="1:9" s="2" customFormat="1" ht="15" customHeight="1">
      <c r="A39" s="7">
        <v>28</v>
      </c>
      <c r="B39" s="5" t="s">
        <v>68</v>
      </c>
      <c r="C39" s="5" t="s">
        <v>33</v>
      </c>
      <c r="D39" s="12">
        <f t="shared" si="2"/>
        <v>0.19799999999999998</v>
      </c>
      <c r="E39" s="6">
        <v>0.011</v>
      </c>
      <c r="F39" s="6">
        <v>0.014</v>
      </c>
      <c r="G39" s="6">
        <v>0.022</v>
      </c>
      <c r="H39" s="11">
        <v>0.245</v>
      </c>
      <c r="I39" s="21">
        <f t="shared" si="4"/>
        <v>14240.478</v>
      </c>
    </row>
    <row r="40" spans="1:9" s="2" customFormat="1" ht="15" customHeight="1">
      <c r="A40" s="7"/>
      <c r="B40" s="5"/>
      <c r="C40" s="5"/>
      <c r="D40" s="12">
        <f t="shared" si="2"/>
        <v>0</v>
      </c>
      <c r="E40" s="6"/>
      <c r="F40" s="6"/>
      <c r="G40" s="6"/>
      <c r="H40" s="11"/>
      <c r="I40" s="21"/>
    </row>
    <row r="41" spans="1:9" s="2" customFormat="1" ht="15" customHeight="1">
      <c r="A41" s="7">
        <v>29</v>
      </c>
      <c r="B41" s="5" t="s">
        <v>12</v>
      </c>
      <c r="C41" s="5" t="s">
        <v>13</v>
      </c>
      <c r="D41" s="12">
        <f t="shared" si="2"/>
        <v>0.007</v>
      </c>
      <c r="E41" s="15">
        <v>0</v>
      </c>
      <c r="F41" s="6">
        <v>0.001</v>
      </c>
      <c r="G41" s="6">
        <v>0.001</v>
      </c>
      <c r="H41" s="11">
        <v>0.009</v>
      </c>
      <c r="I41" s="21">
        <f t="shared" si="4"/>
        <v>523.1195999999999</v>
      </c>
    </row>
    <row r="42" spans="1:9" s="2" customFormat="1" ht="15" customHeight="1">
      <c r="A42" s="7">
        <v>30</v>
      </c>
      <c r="B42" s="5" t="s">
        <v>14</v>
      </c>
      <c r="C42" s="5" t="s">
        <v>11</v>
      </c>
      <c r="D42" s="12">
        <f t="shared" si="2"/>
        <v>0.030999999999999996</v>
      </c>
      <c r="E42" s="6">
        <v>0.002</v>
      </c>
      <c r="F42" s="6">
        <v>0.002</v>
      </c>
      <c r="G42" s="6">
        <v>0.003</v>
      </c>
      <c r="H42" s="11">
        <v>0.038</v>
      </c>
      <c r="I42" s="21">
        <f t="shared" si="4"/>
        <v>2208.7272</v>
      </c>
    </row>
    <row r="43" spans="1:9" s="2" customFormat="1" ht="15" customHeight="1">
      <c r="A43" s="7"/>
      <c r="B43" s="5"/>
      <c r="C43" s="5"/>
      <c r="D43" s="12"/>
      <c r="E43" s="6"/>
      <c r="F43" s="6"/>
      <c r="G43" s="6"/>
      <c r="H43" s="11"/>
      <c r="I43" s="21"/>
    </row>
    <row r="44" spans="1:9" s="2" customFormat="1" ht="15.75" customHeight="1">
      <c r="A44" s="7">
        <v>32</v>
      </c>
      <c r="B44" s="5" t="s">
        <v>16</v>
      </c>
      <c r="C44" s="5" t="s">
        <v>17</v>
      </c>
      <c r="D44" s="12">
        <f t="shared" si="2"/>
        <v>0.9289999999999998</v>
      </c>
      <c r="E44" s="6">
        <v>0.05</v>
      </c>
      <c r="F44" s="6">
        <v>0.068</v>
      </c>
      <c r="G44" s="6">
        <v>0.105</v>
      </c>
      <c r="H44" s="11">
        <v>1.152</v>
      </c>
      <c r="I44" s="21">
        <f t="shared" si="4"/>
        <v>66959.30879999998</v>
      </c>
    </row>
    <row r="45" spans="1:9" s="2" customFormat="1" ht="15.75" customHeight="1">
      <c r="A45" s="7">
        <v>33</v>
      </c>
      <c r="B45" s="5" t="s">
        <v>18</v>
      </c>
      <c r="C45" s="5" t="s">
        <v>19</v>
      </c>
      <c r="D45" s="12">
        <f t="shared" si="2"/>
        <v>2.008</v>
      </c>
      <c r="E45" s="6">
        <v>0.108</v>
      </c>
      <c r="F45" s="6">
        <v>0.146</v>
      </c>
      <c r="G45" s="6">
        <v>0.226</v>
      </c>
      <c r="H45" s="11">
        <v>2.488</v>
      </c>
      <c r="I45" s="21">
        <f t="shared" si="4"/>
        <v>144613.5072</v>
      </c>
    </row>
    <row r="46" spans="1:9" s="2" customFormat="1" ht="20.25" customHeight="1">
      <c r="A46" s="7"/>
      <c r="B46" s="19" t="s">
        <v>20</v>
      </c>
      <c r="C46" s="17"/>
      <c r="D46" s="18"/>
      <c r="E46" s="17"/>
      <c r="F46" s="17"/>
      <c r="G46" s="17"/>
      <c r="H46" s="18"/>
      <c r="I46" s="14"/>
    </row>
    <row r="47" spans="1:9" s="2" customFormat="1" ht="33.75" customHeight="1">
      <c r="A47" s="7">
        <v>34</v>
      </c>
      <c r="B47" s="5" t="s">
        <v>69</v>
      </c>
      <c r="C47" s="5" t="s">
        <v>8</v>
      </c>
      <c r="D47" s="8">
        <f t="shared" si="2"/>
        <v>0.748</v>
      </c>
      <c r="E47" s="6">
        <v>0.04</v>
      </c>
      <c r="F47" s="6">
        <v>0.054</v>
      </c>
      <c r="G47" s="6">
        <v>0.084</v>
      </c>
      <c r="H47" s="11">
        <v>0.926</v>
      </c>
      <c r="I47" s="21">
        <f t="shared" si="4"/>
        <v>53823.1944</v>
      </c>
    </row>
    <row r="48" spans="1:9" s="2" customFormat="1" ht="28.5" customHeight="1">
      <c r="A48" s="7">
        <v>35</v>
      </c>
      <c r="B48" s="5" t="s">
        <v>70</v>
      </c>
      <c r="C48" s="5" t="s">
        <v>71</v>
      </c>
      <c r="D48" s="8">
        <f t="shared" si="2"/>
        <v>0.24399999999999997</v>
      </c>
      <c r="E48" s="6">
        <v>0.013</v>
      </c>
      <c r="F48" s="6">
        <v>0.018</v>
      </c>
      <c r="G48" s="6">
        <v>0.028</v>
      </c>
      <c r="H48" s="11">
        <v>0.303</v>
      </c>
      <c r="I48" s="21">
        <f t="shared" si="4"/>
        <v>17611.693199999998</v>
      </c>
    </row>
    <row r="49" spans="1:9" s="2" customFormat="1" ht="21" customHeight="1">
      <c r="A49" s="7">
        <v>36</v>
      </c>
      <c r="B49" s="5" t="s">
        <v>72</v>
      </c>
      <c r="C49" s="5" t="s">
        <v>4</v>
      </c>
      <c r="D49" s="8">
        <f t="shared" si="2"/>
        <v>0.009999999999999998</v>
      </c>
      <c r="E49" s="6">
        <v>0.001</v>
      </c>
      <c r="F49" s="6">
        <v>0.001</v>
      </c>
      <c r="G49" s="6">
        <v>0.001</v>
      </c>
      <c r="H49" s="11">
        <v>0.013</v>
      </c>
      <c r="I49" s="21">
        <f t="shared" si="4"/>
        <v>755.6171999999999</v>
      </c>
    </row>
    <row r="50" spans="1:9" s="2" customFormat="1" ht="46.5" customHeight="1">
      <c r="A50" s="7">
        <v>37</v>
      </c>
      <c r="B50" s="5" t="s">
        <v>73</v>
      </c>
      <c r="C50" s="6" t="s">
        <v>11</v>
      </c>
      <c r="D50" s="8">
        <f t="shared" si="2"/>
        <v>0.007</v>
      </c>
      <c r="E50" s="15">
        <v>0</v>
      </c>
      <c r="F50" s="15">
        <v>0</v>
      </c>
      <c r="G50" s="6">
        <v>0.001</v>
      </c>
      <c r="H50" s="11">
        <v>0.008</v>
      </c>
      <c r="I50" s="21">
        <f t="shared" si="4"/>
        <v>464.9952</v>
      </c>
    </row>
    <row r="51" spans="1:9" s="2" customFormat="1" ht="32.25" customHeight="1">
      <c r="A51" s="7"/>
      <c r="B51" s="19" t="s">
        <v>74</v>
      </c>
      <c r="C51" s="16"/>
      <c r="D51" s="14"/>
      <c r="E51" s="17"/>
      <c r="F51" s="17"/>
      <c r="G51" s="17"/>
      <c r="H51" s="18"/>
      <c r="I51" s="14"/>
    </row>
    <row r="52" spans="1:9" s="2" customFormat="1" ht="30.75" customHeight="1">
      <c r="A52" s="7">
        <v>38</v>
      </c>
      <c r="B52" s="5" t="s">
        <v>75</v>
      </c>
      <c r="C52" s="5" t="s">
        <v>4</v>
      </c>
      <c r="D52" s="8">
        <f t="shared" si="2"/>
        <v>0.018999999999999996</v>
      </c>
      <c r="E52" s="6">
        <v>0.001</v>
      </c>
      <c r="F52" s="6">
        <v>0.001</v>
      </c>
      <c r="G52" s="6">
        <v>0.002</v>
      </c>
      <c r="H52" s="11">
        <v>0.023</v>
      </c>
      <c r="I52" s="21">
        <f t="shared" si="4"/>
        <v>1336.8611999999998</v>
      </c>
    </row>
    <row r="53" spans="1:9" s="2" customFormat="1" ht="31.5" customHeight="1">
      <c r="A53" s="7">
        <v>39</v>
      </c>
      <c r="B53" s="5" t="s">
        <v>76</v>
      </c>
      <c r="C53" s="5" t="s">
        <v>4</v>
      </c>
      <c r="D53" s="8">
        <f t="shared" si="2"/>
        <v>0.007</v>
      </c>
      <c r="E53" s="15">
        <v>0</v>
      </c>
      <c r="F53" s="15">
        <v>0</v>
      </c>
      <c r="G53" s="6">
        <v>0.001</v>
      </c>
      <c r="H53" s="11">
        <v>0.008</v>
      </c>
      <c r="I53" s="21">
        <f t="shared" si="4"/>
        <v>464.9952</v>
      </c>
    </row>
    <row r="54" spans="1:9" s="2" customFormat="1" ht="27.75" customHeight="1">
      <c r="A54" s="7">
        <v>40</v>
      </c>
      <c r="B54" s="5" t="s">
        <v>15</v>
      </c>
      <c r="C54" s="5" t="s">
        <v>77</v>
      </c>
      <c r="D54" s="12">
        <f t="shared" si="2"/>
        <v>0.5999999999999999</v>
      </c>
      <c r="E54" s="6">
        <v>0.032</v>
      </c>
      <c r="F54" s="6">
        <v>0.044</v>
      </c>
      <c r="G54" s="6">
        <v>0.068</v>
      </c>
      <c r="H54" s="11">
        <v>0.744</v>
      </c>
      <c r="I54" s="21">
        <f t="shared" si="4"/>
        <v>43244.5536</v>
      </c>
    </row>
    <row r="55" spans="1:9" s="2" customFormat="1" ht="58.5" customHeight="1">
      <c r="A55" s="7">
        <v>41</v>
      </c>
      <c r="B55" s="5" t="s">
        <v>78</v>
      </c>
      <c r="C55" s="5" t="s">
        <v>33</v>
      </c>
      <c r="D55" s="8">
        <f t="shared" si="2"/>
        <v>1.9120000000000001</v>
      </c>
      <c r="E55" s="6">
        <v>0.103</v>
      </c>
      <c r="F55" s="6">
        <v>0.139</v>
      </c>
      <c r="G55" s="6">
        <v>0.216</v>
      </c>
      <c r="H55" s="11">
        <v>2.37</v>
      </c>
      <c r="I55" s="21">
        <f t="shared" si="4"/>
        <v>137754.82799999998</v>
      </c>
    </row>
    <row r="56" spans="1:9" s="2" customFormat="1" ht="14.25" customHeight="1">
      <c r="A56" s="7"/>
      <c r="B56" s="5"/>
      <c r="C56" s="5"/>
      <c r="D56" s="8">
        <f t="shared" si="2"/>
        <v>0</v>
      </c>
      <c r="E56" s="6"/>
      <c r="F56" s="6"/>
      <c r="G56" s="6"/>
      <c r="H56" s="11"/>
      <c r="I56" s="7"/>
    </row>
    <row r="57" spans="1:9" s="2" customFormat="1" ht="21.75" customHeight="1">
      <c r="A57" s="7"/>
      <c r="B57" s="5" t="s">
        <v>22</v>
      </c>
      <c r="C57" s="6"/>
      <c r="D57" s="8">
        <f t="shared" si="2"/>
        <v>0</v>
      </c>
      <c r="E57" s="6"/>
      <c r="F57" s="6"/>
      <c r="G57" s="6"/>
      <c r="H57" s="11"/>
      <c r="I57" s="7"/>
    </row>
    <row r="58" spans="1:9" s="2" customFormat="1" ht="24" customHeight="1">
      <c r="A58" s="7"/>
      <c r="B58" s="5" t="s">
        <v>23</v>
      </c>
      <c r="C58" s="6"/>
      <c r="D58" s="8">
        <f t="shared" si="2"/>
        <v>0</v>
      </c>
      <c r="E58" s="6"/>
      <c r="F58" s="6"/>
      <c r="G58" s="6"/>
      <c r="H58" s="11"/>
      <c r="I58" s="7"/>
    </row>
    <row r="59" spans="1:9" s="2" customFormat="1" ht="21" customHeight="1">
      <c r="A59" s="7"/>
      <c r="B59" s="9" t="s">
        <v>25</v>
      </c>
      <c r="C59" s="6"/>
      <c r="D59" s="10">
        <f aca="true" t="shared" si="5" ref="D59:I59">SUM(D7:D58)</f>
        <v>12.640999999999996</v>
      </c>
      <c r="E59" s="10">
        <f t="shared" si="5"/>
        <v>0.681</v>
      </c>
      <c r="F59" s="10">
        <f t="shared" si="5"/>
        <v>0.9200000000000003</v>
      </c>
      <c r="G59" s="10">
        <f t="shared" si="5"/>
        <v>1.427</v>
      </c>
      <c r="H59" s="22">
        <f t="shared" si="5"/>
        <v>15.668999999999997</v>
      </c>
      <c r="I59" s="22">
        <f t="shared" si="5"/>
        <v>910751.2236</v>
      </c>
    </row>
  </sheetData>
  <sheetProtection/>
  <mergeCells count="3">
    <mergeCell ref="A1:I1"/>
    <mergeCell ref="A2:I2"/>
    <mergeCell ref="A3:I3"/>
  </mergeCells>
  <printOptions/>
  <pageMargins left="0.5905511811023623" right="0.3937007874015748" top="0.7874015748031497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SheetLayoutView="160" zoomScalePageLayoutView="0" workbookViewId="0" topLeftCell="A1">
      <selection activeCell="A1" sqref="A1:J1"/>
    </sheetView>
  </sheetViews>
  <sheetFormatPr defaultColWidth="9.140625" defaultRowHeight="12.75"/>
  <cols>
    <col min="1" max="1" width="7.28125" style="3" customWidth="1"/>
    <col min="2" max="2" width="62.7109375" style="1" customWidth="1"/>
    <col min="3" max="3" width="16.00390625" style="1" customWidth="1"/>
    <col min="4" max="4" width="15.00390625" style="3" customWidth="1"/>
    <col min="5" max="5" width="15.57421875" style="1" hidden="1" customWidth="1"/>
    <col min="6" max="6" width="14.00390625" style="1" hidden="1" customWidth="1"/>
    <col min="7" max="7" width="13.7109375" style="1" hidden="1" customWidth="1"/>
    <col min="8" max="9" width="14.00390625" style="3" hidden="1" customWidth="1"/>
    <col min="10" max="10" width="15.57421875" style="1" hidden="1" customWidth="1"/>
    <col min="11" max="11" width="9.140625" style="1" customWidth="1"/>
    <col min="12" max="12" width="11.28125" style="1" bestFit="1" customWidth="1"/>
    <col min="13" max="16384" width="9.140625" style="1" customWidth="1"/>
  </cols>
  <sheetData>
    <row r="1" spans="1:10" ht="40.5" customHeight="1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0.2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6.75" customHeight="1" hidden="1">
      <c r="A3" s="36" t="s">
        <v>87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 customHeight="1" hidden="1">
      <c r="A4" s="32" t="s">
        <v>81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s="2" customFormat="1" ht="60" customHeight="1">
      <c r="A5" s="7" t="s">
        <v>44</v>
      </c>
      <c r="B5" s="4" t="s">
        <v>1</v>
      </c>
      <c r="C5" s="4" t="s">
        <v>80</v>
      </c>
      <c r="D5" s="4" t="s">
        <v>89</v>
      </c>
      <c r="E5" s="13" t="s">
        <v>28</v>
      </c>
      <c r="F5" s="13" t="s">
        <v>29</v>
      </c>
      <c r="G5" s="13" t="s">
        <v>30</v>
      </c>
      <c r="H5" s="13" t="s">
        <v>31</v>
      </c>
      <c r="I5" s="4" t="s">
        <v>86</v>
      </c>
      <c r="J5" s="4" t="s">
        <v>88</v>
      </c>
    </row>
    <row r="6" spans="1:10" s="2" customFormat="1" ht="40.5" customHeight="1">
      <c r="A6" s="7"/>
      <c r="B6" s="4" t="s">
        <v>26</v>
      </c>
      <c r="C6" s="4"/>
      <c r="D6" s="4"/>
      <c r="E6" s="6"/>
      <c r="F6" s="6"/>
      <c r="G6" s="6"/>
      <c r="H6" s="7"/>
      <c r="I6" s="7"/>
      <c r="J6" s="6"/>
    </row>
    <row r="7" spans="1:12" s="2" customFormat="1" ht="19.5" customHeight="1">
      <c r="A7" s="7"/>
      <c r="B7" s="14" t="s">
        <v>3</v>
      </c>
      <c r="C7" s="17"/>
      <c r="D7" s="14"/>
      <c r="E7" s="6"/>
      <c r="F7" s="6"/>
      <c r="G7" s="6"/>
      <c r="H7" s="7"/>
      <c r="I7" s="14"/>
      <c r="J7" s="17"/>
      <c r="L7" s="27"/>
    </row>
    <row r="8" spans="1:10" s="2" customFormat="1" ht="17.25" customHeight="1">
      <c r="A8" s="7">
        <v>1</v>
      </c>
      <c r="B8" s="5" t="s">
        <v>27</v>
      </c>
      <c r="C8" s="5" t="s">
        <v>33</v>
      </c>
      <c r="D8" s="12">
        <f aca="true" t="shared" si="0" ref="D8:D22">H8-E8-F8-G8</f>
        <v>0.023999999999999997</v>
      </c>
      <c r="E8" s="6">
        <v>0.001</v>
      </c>
      <c r="F8" s="6">
        <v>0.002</v>
      </c>
      <c r="G8" s="6">
        <v>0.003</v>
      </c>
      <c r="H8" s="11">
        <v>0.03</v>
      </c>
      <c r="I8" s="20">
        <f>D8*4843.7</f>
        <v>116.24879999999997</v>
      </c>
      <c r="J8" s="24">
        <f>D8*4843.7*12</f>
        <v>1394.9855999999997</v>
      </c>
    </row>
    <row r="9" spans="1:10" s="2" customFormat="1" ht="17.25" customHeight="1">
      <c r="A9" s="7">
        <v>2</v>
      </c>
      <c r="B9" s="5" t="s">
        <v>32</v>
      </c>
      <c r="C9" s="5" t="s">
        <v>33</v>
      </c>
      <c r="D9" s="12">
        <f t="shared" si="0"/>
        <v>0.028999999999999995</v>
      </c>
      <c r="E9" s="6">
        <v>0.002</v>
      </c>
      <c r="F9" s="6">
        <v>0.002</v>
      </c>
      <c r="G9" s="6">
        <v>0.003</v>
      </c>
      <c r="H9" s="11">
        <v>0.036</v>
      </c>
      <c r="I9" s="20">
        <f aca="true" t="shared" si="1" ref="I9:I22">D9*4843.7</f>
        <v>140.46729999999997</v>
      </c>
      <c r="J9" s="24">
        <f aca="true" t="shared" si="2" ref="J9:J22">D9*4843.7*12</f>
        <v>1685.6075999999996</v>
      </c>
    </row>
    <row r="10" spans="1:10" s="2" customFormat="1" ht="17.25" customHeight="1">
      <c r="A10" s="7">
        <v>3</v>
      </c>
      <c r="B10" s="5" t="s">
        <v>34</v>
      </c>
      <c r="C10" s="5" t="s">
        <v>33</v>
      </c>
      <c r="D10" s="12">
        <f t="shared" si="0"/>
        <v>0.13899999999999996</v>
      </c>
      <c r="E10" s="6">
        <v>0.008</v>
      </c>
      <c r="F10" s="6">
        <v>0.01</v>
      </c>
      <c r="G10" s="6">
        <v>0.016</v>
      </c>
      <c r="H10" s="11">
        <v>0.173</v>
      </c>
      <c r="I10" s="20">
        <f t="shared" si="1"/>
        <v>673.2742999999998</v>
      </c>
      <c r="J10" s="24">
        <f t="shared" si="2"/>
        <v>8079.291599999998</v>
      </c>
    </row>
    <row r="11" spans="1:10" s="2" customFormat="1" ht="17.25" customHeight="1">
      <c r="A11" s="7">
        <v>4</v>
      </c>
      <c r="B11" s="5" t="s">
        <v>35</v>
      </c>
      <c r="C11" s="5" t="s">
        <v>33</v>
      </c>
      <c r="D11" s="12">
        <f t="shared" si="0"/>
        <v>0.018999999999999996</v>
      </c>
      <c r="E11" s="6">
        <v>0.001</v>
      </c>
      <c r="F11" s="6">
        <v>0.001</v>
      </c>
      <c r="G11" s="6">
        <v>0.002</v>
      </c>
      <c r="H11" s="11">
        <v>0.023</v>
      </c>
      <c r="I11" s="20">
        <f t="shared" si="1"/>
        <v>92.03029999999998</v>
      </c>
      <c r="J11" s="24">
        <f t="shared" si="2"/>
        <v>1104.3635999999997</v>
      </c>
    </row>
    <row r="12" spans="1:10" s="2" customFormat="1" ht="17.25" customHeight="1">
      <c r="A12" s="7">
        <v>5</v>
      </c>
      <c r="B12" s="5" t="s">
        <v>36</v>
      </c>
      <c r="C12" s="5" t="s">
        <v>42</v>
      </c>
      <c r="D12" s="8">
        <f t="shared" si="0"/>
        <v>0.066</v>
      </c>
      <c r="E12" s="6">
        <v>0.004</v>
      </c>
      <c r="F12" s="6">
        <v>0.005</v>
      </c>
      <c r="G12" s="6">
        <v>0.008</v>
      </c>
      <c r="H12" s="11">
        <v>0.083</v>
      </c>
      <c r="I12" s="20">
        <f t="shared" si="1"/>
        <v>319.6842</v>
      </c>
      <c r="J12" s="24">
        <f t="shared" si="2"/>
        <v>3836.2104</v>
      </c>
    </row>
    <row r="13" spans="1:10" s="2" customFormat="1" ht="29.25" customHeight="1">
      <c r="A13" s="7">
        <v>6</v>
      </c>
      <c r="B13" s="5" t="s">
        <v>37</v>
      </c>
      <c r="C13" s="5" t="s">
        <v>41</v>
      </c>
      <c r="D13" s="8">
        <f t="shared" si="0"/>
        <v>0.03699999999999999</v>
      </c>
      <c r="E13" s="6">
        <v>0.002</v>
      </c>
      <c r="F13" s="6">
        <v>0.003</v>
      </c>
      <c r="G13" s="6">
        <v>0.004</v>
      </c>
      <c r="H13" s="11">
        <v>0.046</v>
      </c>
      <c r="I13" s="20">
        <f t="shared" si="1"/>
        <v>179.21689999999995</v>
      </c>
      <c r="J13" s="24">
        <f t="shared" si="2"/>
        <v>2150.6027999999997</v>
      </c>
    </row>
    <row r="14" spans="1:10" s="2" customFormat="1" ht="37.5" customHeight="1">
      <c r="A14" s="7">
        <v>7</v>
      </c>
      <c r="B14" s="5" t="s">
        <v>38</v>
      </c>
      <c r="C14" s="5" t="s">
        <v>11</v>
      </c>
      <c r="D14" s="8">
        <f t="shared" si="0"/>
        <v>0.175</v>
      </c>
      <c r="E14" s="6">
        <v>0.009</v>
      </c>
      <c r="F14" s="6">
        <v>0.013</v>
      </c>
      <c r="G14" s="6">
        <v>0.02</v>
      </c>
      <c r="H14" s="11">
        <v>0.217</v>
      </c>
      <c r="I14" s="20">
        <f t="shared" si="1"/>
        <v>847.6474999999999</v>
      </c>
      <c r="J14" s="24">
        <f t="shared" si="2"/>
        <v>10171.769999999999</v>
      </c>
    </row>
    <row r="15" spans="1:10" s="2" customFormat="1" ht="34.5" customHeight="1">
      <c r="A15" s="7">
        <v>8</v>
      </c>
      <c r="B15" s="5" t="s">
        <v>39</v>
      </c>
      <c r="C15" s="5" t="s">
        <v>40</v>
      </c>
      <c r="D15" s="8">
        <f t="shared" si="0"/>
        <v>0.156</v>
      </c>
      <c r="E15" s="6">
        <v>0.008</v>
      </c>
      <c r="F15" s="6">
        <v>0.011</v>
      </c>
      <c r="G15" s="6">
        <v>0.018</v>
      </c>
      <c r="H15" s="11">
        <v>0.193</v>
      </c>
      <c r="I15" s="20">
        <f t="shared" si="1"/>
        <v>755.6172</v>
      </c>
      <c r="J15" s="24">
        <f t="shared" si="2"/>
        <v>9067.4064</v>
      </c>
    </row>
    <row r="16" spans="1:10" s="2" customFormat="1" ht="159" customHeight="1">
      <c r="A16" s="7">
        <v>9</v>
      </c>
      <c r="B16" s="5" t="s">
        <v>43</v>
      </c>
      <c r="C16" s="5" t="s">
        <v>33</v>
      </c>
      <c r="D16" s="8">
        <f t="shared" si="0"/>
        <v>2.7220000000000004</v>
      </c>
      <c r="E16" s="6">
        <v>0.147</v>
      </c>
      <c r="F16" s="6">
        <v>0.198</v>
      </c>
      <c r="G16" s="6">
        <v>0.307</v>
      </c>
      <c r="H16" s="11">
        <v>3.374</v>
      </c>
      <c r="I16" s="20">
        <f t="shared" si="1"/>
        <v>13184.551400000002</v>
      </c>
      <c r="J16" s="24">
        <f t="shared" si="2"/>
        <v>158214.61680000002</v>
      </c>
    </row>
    <row r="17" spans="1:10" s="2" customFormat="1" ht="35.25" customHeight="1">
      <c r="A17" s="7">
        <v>10</v>
      </c>
      <c r="B17" s="5" t="s">
        <v>45</v>
      </c>
      <c r="C17" s="5" t="s">
        <v>5</v>
      </c>
      <c r="D17" s="8">
        <f t="shared" si="0"/>
        <v>0.11999999999999998</v>
      </c>
      <c r="E17" s="6">
        <v>0.006</v>
      </c>
      <c r="F17" s="6">
        <v>0.009</v>
      </c>
      <c r="G17" s="6">
        <v>0.013</v>
      </c>
      <c r="H17" s="11">
        <v>0.148</v>
      </c>
      <c r="I17" s="20">
        <f t="shared" si="1"/>
        <v>581.2439999999999</v>
      </c>
      <c r="J17" s="24">
        <f t="shared" si="2"/>
        <v>6974.927999999999</v>
      </c>
    </row>
    <row r="18" spans="1:10" s="2" customFormat="1" ht="71.25" customHeight="1">
      <c r="A18" s="7">
        <v>11</v>
      </c>
      <c r="B18" s="5" t="s">
        <v>46</v>
      </c>
      <c r="C18" s="5" t="s">
        <v>5</v>
      </c>
      <c r="D18" s="8">
        <f t="shared" si="0"/>
        <v>0.14999999999999997</v>
      </c>
      <c r="E18" s="6">
        <v>0.008</v>
      </c>
      <c r="F18" s="6">
        <v>0.011</v>
      </c>
      <c r="G18" s="6">
        <v>0.017</v>
      </c>
      <c r="H18" s="11">
        <v>0.186</v>
      </c>
      <c r="I18" s="20">
        <f t="shared" si="1"/>
        <v>726.5549999999998</v>
      </c>
      <c r="J18" s="24">
        <f t="shared" si="2"/>
        <v>8718.659999999998</v>
      </c>
    </row>
    <row r="19" spans="1:10" s="2" customFormat="1" ht="31.5" customHeight="1">
      <c r="A19" s="7">
        <v>12</v>
      </c>
      <c r="B19" s="5" t="s">
        <v>47</v>
      </c>
      <c r="C19" s="5" t="s">
        <v>5</v>
      </c>
      <c r="D19" s="8">
        <f t="shared" si="0"/>
        <v>0.013</v>
      </c>
      <c r="E19" s="6">
        <v>0.001</v>
      </c>
      <c r="F19" s="6">
        <v>0.001</v>
      </c>
      <c r="G19" s="6">
        <v>0.002</v>
      </c>
      <c r="H19" s="11">
        <v>0.017</v>
      </c>
      <c r="I19" s="20">
        <f t="shared" si="1"/>
        <v>62.96809999999999</v>
      </c>
      <c r="J19" s="24">
        <f t="shared" si="2"/>
        <v>755.6171999999999</v>
      </c>
    </row>
    <row r="20" spans="1:10" s="2" customFormat="1" ht="29.25" customHeight="1">
      <c r="A20" s="7">
        <v>13</v>
      </c>
      <c r="B20" s="5" t="s">
        <v>48</v>
      </c>
      <c r="C20" s="5" t="s">
        <v>49</v>
      </c>
      <c r="D20" s="8">
        <f t="shared" si="0"/>
        <v>0.018999999999999996</v>
      </c>
      <c r="E20" s="6">
        <v>0.001</v>
      </c>
      <c r="F20" s="6">
        <v>0.001</v>
      </c>
      <c r="G20" s="6">
        <v>0.002</v>
      </c>
      <c r="H20" s="11">
        <v>0.023</v>
      </c>
      <c r="I20" s="20">
        <f t="shared" si="1"/>
        <v>92.03029999999998</v>
      </c>
      <c r="J20" s="24">
        <f t="shared" si="2"/>
        <v>1104.3635999999997</v>
      </c>
    </row>
    <row r="21" spans="1:10" s="2" customFormat="1" ht="16.5" customHeight="1">
      <c r="A21" s="7">
        <v>14</v>
      </c>
      <c r="B21" s="5" t="s">
        <v>50</v>
      </c>
      <c r="C21" s="5" t="s">
        <v>51</v>
      </c>
      <c r="D21" s="12">
        <f t="shared" si="0"/>
        <v>0.009999999999999998</v>
      </c>
      <c r="E21" s="6">
        <v>0.001</v>
      </c>
      <c r="F21" s="6">
        <v>0.001</v>
      </c>
      <c r="G21" s="6">
        <v>0.001</v>
      </c>
      <c r="H21" s="11">
        <v>0.013</v>
      </c>
      <c r="I21" s="20">
        <f t="shared" si="1"/>
        <v>48.43699999999999</v>
      </c>
      <c r="J21" s="24">
        <f t="shared" si="2"/>
        <v>581.2439999999999</v>
      </c>
    </row>
    <row r="22" spans="1:10" s="2" customFormat="1" ht="28.5" customHeight="1">
      <c r="A22" s="7">
        <v>15</v>
      </c>
      <c r="B22" s="5" t="s">
        <v>52</v>
      </c>
      <c r="C22" s="5" t="s">
        <v>4</v>
      </c>
      <c r="D22" s="8">
        <f t="shared" si="0"/>
        <v>0.24399999999999997</v>
      </c>
      <c r="E22" s="6">
        <v>0.013</v>
      </c>
      <c r="F22" s="6">
        <v>0.018</v>
      </c>
      <c r="G22" s="6">
        <v>0.027</v>
      </c>
      <c r="H22" s="11">
        <v>0.302</v>
      </c>
      <c r="I22" s="20">
        <f t="shared" si="1"/>
        <v>1181.8627999999999</v>
      </c>
      <c r="J22" s="24">
        <f t="shared" si="2"/>
        <v>14182.353599999999</v>
      </c>
    </row>
    <row r="23" spans="1:10" s="2" customFormat="1" ht="16.5" customHeight="1">
      <c r="A23" s="7"/>
      <c r="B23" s="5"/>
      <c r="C23" s="5"/>
      <c r="D23" s="8"/>
      <c r="E23" s="6"/>
      <c r="F23" s="6"/>
      <c r="G23" s="6"/>
      <c r="H23" s="11"/>
      <c r="I23" s="11"/>
      <c r="J23" s="6"/>
    </row>
    <row r="24" spans="1:10" s="2" customFormat="1" ht="24.75" customHeight="1">
      <c r="A24" s="7"/>
      <c r="B24" s="14" t="s">
        <v>53</v>
      </c>
      <c r="C24" s="16"/>
      <c r="D24" s="14"/>
      <c r="E24" s="6"/>
      <c r="F24" s="6"/>
      <c r="G24" s="6"/>
      <c r="H24" s="11"/>
      <c r="I24" s="18"/>
      <c r="J24" s="17"/>
    </row>
    <row r="25" spans="1:12" s="2" customFormat="1" ht="28.5" customHeight="1">
      <c r="A25" s="7"/>
      <c r="B25" s="8" t="s">
        <v>6</v>
      </c>
      <c r="C25" s="6"/>
      <c r="D25" s="7"/>
      <c r="E25" s="6"/>
      <c r="F25" s="6"/>
      <c r="G25" s="6"/>
      <c r="H25" s="11"/>
      <c r="I25" s="11"/>
      <c r="J25" s="6"/>
      <c r="L25" s="28"/>
    </row>
    <row r="26" spans="1:10" s="2" customFormat="1" ht="27" customHeight="1">
      <c r="A26" s="7">
        <v>16</v>
      </c>
      <c r="B26" s="5" t="s">
        <v>54</v>
      </c>
      <c r="C26" s="5" t="s">
        <v>55</v>
      </c>
      <c r="D26" s="12">
        <f aca="true" t="shared" si="3" ref="D26:D56">H26-E26-F26-G26</f>
        <v>0.029999999999999995</v>
      </c>
      <c r="E26" s="6">
        <v>0.002</v>
      </c>
      <c r="F26" s="6">
        <v>0.002</v>
      </c>
      <c r="G26" s="6">
        <v>0.003</v>
      </c>
      <c r="H26" s="11">
        <v>0.037</v>
      </c>
      <c r="I26" s="20">
        <f>D26*4843.7</f>
        <v>145.31099999999998</v>
      </c>
      <c r="J26" s="24">
        <f aca="true" t="shared" si="4" ref="J26:J31">D26*4843.7*12</f>
        <v>1743.7319999999997</v>
      </c>
    </row>
    <row r="27" spans="1:10" s="2" customFormat="1" ht="26.25" customHeight="1">
      <c r="A27" s="7">
        <v>17</v>
      </c>
      <c r="B27" s="5" t="s">
        <v>56</v>
      </c>
      <c r="C27" s="5" t="s">
        <v>57</v>
      </c>
      <c r="D27" s="12">
        <f t="shared" si="3"/>
        <v>0.263</v>
      </c>
      <c r="E27" s="6">
        <v>0.014</v>
      </c>
      <c r="F27" s="6">
        <v>0.019</v>
      </c>
      <c r="G27" s="6">
        <v>0.03</v>
      </c>
      <c r="H27" s="11">
        <v>0.326</v>
      </c>
      <c r="I27" s="20">
        <f aca="true" t="shared" si="5" ref="I27:I56">D27*4843.7</f>
        <v>1273.8931</v>
      </c>
      <c r="J27" s="24">
        <f t="shared" si="4"/>
        <v>15286.7172</v>
      </c>
    </row>
    <row r="28" spans="1:10" s="2" customFormat="1" ht="16.5" customHeight="1">
      <c r="A28" s="7">
        <v>18</v>
      </c>
      <c r="B28" s="5" t="s">
        <v>58</v>
      </c>
      <c r="C28" s="5" t="s">
        <v>57</v>
      </c>
      <c r="D28" s="12">
        <f t="shared" si="3"/>
        <v>0.016</v>
      </c>
      <c r="E28" s="6">
        <v>0.001</v>
      </c>
      <c r="F28" s="6">
        <v>0.001</v>
      </c>
      <c r="G28" s="6">
        <v>0.002</v>
      </c>
      <c r="H28" s="11">
        <v>0.02</v>
      </c>
      <c r="I28" s="20">
        <f t="shared" si="5"/>
        <v>77.4992</v>
      </c>
      <c r="J28" s="24">
        <f t="shared" si="4"/>
        <v>929.9904</v>
      </c>
    </row>
    <row r="29" spans="1:10" s="2" customFormat="1" ht="16.5" customHeight="1">
      <c r="A29" s="7">
        <v>19</v>
      </c>
      <c r="B29" s="5" t="s">
        <v>59</v>
      </c>
      <c r="C29" s="5" t="s">
        <v>60</v>
      </c>
      <c r="D29" s="12">
        <f t="shared" si="3"/>
        <v>0.08299999999999999</v>
      </c>
      <c r="E29" s="6">
        <v>0.004</v>
      </c>
      <c r="F29" s="6">
        <v>0.006</v>
      </c>
      <c r="G29" s="6">
        <v>0.009</v>
      </c>
      <c r="H29" s="11">
        <v>0.102</v>
      </c>
      <c r="I29" s="20">
        <f t="shared" si="5"/>
        <v>402.02709999999996</v>
      </c>
      <c r="J29" s="24">
        <f t="shared" si="4"/>
        <v>4824.325199999999</v>
      </c>
    </row>
    <row r="30" spans="1:10" s="2" customFormat="1" ht="21" customHeight="1">
      <c r="A30" s="7">
        <v>20</v>
      </c>
      <c r="B30" s="5" t="s">
        <v>61</v>
      </c>
      <c r="C30" s="5" t="s">
        <v>62</v>
      </c>
      <c r="D30" s="12">
        <f t="shared" si="3"/>
        <v>0.452</v>
      </c>
      <c r="E30" s="6">
        <v>0.024</v>
      </c>
      <c r="F30" s="6">
        <v>0.033</v>
      </c>
      <c r="G30" s="6">
        <v>0.051</v>
      </c>
      <c r="H30" s="11">
        <v>0.56</v>
      </c>
      <c r="I30" s="20">
        <f t="shared" si="5"/>
        <v>2189.3523999999998</v>
      </c>
      <c r="J30" s="24">
        <f t="shared" si="4"/>
        <v>26272.228799999997</v>
      </c>
    </row>
    <row r="31" spans="1:10" s="2" customFormat="1" ht="16.5" customHeight="1">
      <c r="A31" s="7">
        <v>21</v>
      </c>
      <c r="B31" s="5" t="s">
        <v>7</v>
      </c>
      <c r="C31" s="5" t="s">
        <v>21</v>
      </c>
      <c r="D31" s="12">
        <f t="shared" si="3"/>
        <v>0.07099999999999998</v>
      </c>
      <c r="E31" s="6">
        <v>0.004</v>
      </c>
      <c r="F31" s="6">
        <v>0.005</v>
      </c>
      <c r="G31" s="6">
        <v>0.008</v>
      </c>
      <c r="H31" s="11">
        <v>0.088</v>
      </c>
      <c r="I31" s="20">
        <f t="shared" si="5"/>
        <v>343.90269999999987</v>
      </c>
      <c r="J31" s="24">
        <f t="shared" si="4"/>
        <v>4126.832399999998</v>
      </c>
    </row>
    <row r="32" spans="1:10" s="2" customFormat="1" ht="16.5" customHeight="1">
      <c r="A32" s="7"/>
      <c r="B32" s="5"/>
      <c r="C32" s="5"/>
      <c r="D32" s="12"/>
      <c r="E32" s="6"/>
      <c r="F32" s="6"/>
      <c r="G32" s="6"/>
      <c r="H32" s="11"/>
      <c r="I32" s="20"/>
      <c r="J32" s="6"/>
    </row>
    <row r="33" spans="1:10" s="2" customFormat="1" ht="26.25" customHeight="1">
      <c r="A33" s="7"/>
      <c r="B33" s="8" t="s">
        <v>9</v>
      </c>
      <c r="C33" s="6"/>
      <c r="D33" s="12"/>
      <c r="E33" s="6"/>
      <c r="F33" s="6"/>
      <c r="G33" s="6"/>
      <c r="H33" s="11"/>
      <c r="I33" s="20"/>
      <c r="J33" s="6"/>
    </row>
    <row r="34" spans="1:10" s="2" customFormat="1" ht="15" customHeight="1">
      <c r="A34" s="7">
        <v>22</v>
      </c>
      <c r="B34" s="5" t="s">
        <v>10</v>
      </c>
      <c r="C34" s="5" t="s">
        <v>8</v>
      </c>
      <c r="D34" s="12">
        <f t="shared" si="3"/>
        <v>0.102</v>
      </c>
      <c r="E34" s="6">
        <v>0.006</v>
      </c>
      <c r="F34" s="6">
        <v>0.008</v>
      </c>
      <c r="G34" s="6">
        <v>0.012</v>
      </c>
      <c r="H34" s="11">
        <v>0.128</v>
      </c>
      <c r="I34" s="20">
        <f t="shared" si="5"/>
        <v>494.0574</v>
      </c>
      <c r="J34" s="24">
        <f aca="true" t="shared" si="6" ref="J34:J43">D34*4843.7*12</f>
        <v>5928.6888</v>
      </c>
    </row>
    <row r="35" spans="1:10" s="2" customFormat="1" ht="15" customHeight="1">
      <c r="A35" s="7">
        <v>23</v>
      </c>
      <c r="B35" s="5" t="s">
        <v>63</v>
      </c>
      <c r="C35" s="5" t="s">
        <v>8</v>
      </c>
      <c r="D35" s="12">
        <f t="shared" si="3"/>
        <v>0.695</v>
      </c>
      <c r="E35" s="6">
        <v>0.038</v>
      </c>
      <c r="F35" s="6">
        <v>0.051</v>
      </c>
      <c r="G35" s="6">
        <v>0.078</v>
      </c>
      <c r="H35" s="11">
        <v>0.862</v>
      </c>
      <c r="I35" s="20">
        <f t="shared" si="5"/>
        <v>3366.3714999999997</v>
      </c>
      <c r="J35" s="24">
        <f t="shared" si="6"/>
        <v>40396.458</v>
      </c>
    </row>
    <row r="36" spans="1:10" s="2" customFormat="1" ht="15" customHeight="1">
      <c r="A36" s="7">
        <v>24</v>
      </c>
      <c r="B36" s="5" t="s">
        <v>64</v>
      </c>
      <c r="C36" s="5" t="s">
        <v>11</v>
      </c>
      <c r="D36" s="12">
        <f t="shared" si="3"/>
        <v>0.188</v>
      </c>
      <c r="E36" s="15">
        <v>0.01</v>
      </c>
      <c r="F36" s="6">
        <v>0.014</v>
      </c>
      <c r="G36" s="6">
        <v>0.021</v>
      </c>
      <c r="H36" s="11">
        <v>0.233</v>
      </c>
      <c r="I36" s="20">
        <f t="shared" si="5"/>
        <v>910.6156</v>
      </c>
      <c r="J36" s="24">
        <f t="shared" si="6"/>
        <v>10927.3872</v>
      </c>
    </row>
    <row r="37" spans="1:10" s="2" customFormat="1" ht="15" customHeight="1">
      <c r="A37" s="7">
        <v>25</v>
      </c>
      <c r="B37" s="5" t="s">
        <v>65</v>
      </c>
      <c r="C37" s="5" t="s">
        <v>11</v>
      </c>
      <c r="D37" s="12">
        <f t="shared" si="3"/>
        <v>0.041999999999999996</v>
      </c>
      <c r="E37" s="6">
        <v>0.002</v>
      </c>
      <c r="F37" s="6">
        <v>0.003</v>
      </c>
      <c r="G37" s="6">
        <v>0.005</v>
      </c>
      <c r="H37" s="11">
        <v>0.052</v>
      </c>
      <c r="I37" s="20">
        <f t="shared" si="5"/>
        <v>203.43539999999996</v>
      </c>
      <c r="J37" s="24">
        <f t="shared" si="6"/>
        <v>2441.2247999999995</v>
      </c>
    </row>
    <row r="38" spans="1:10" s="2" customFormat="1" ht="15" customHeight="1">
      <c r="A38" s="7">
        <v>26</v>
      </c>
      <c r="B38" s="5" t="s">
        <v>66</v>
      </c>
      <c r="C38" s="5" t="s">
        <v>21</v>
      </c>
      <c r="D38" s="12">
        <f t="shared" si="3"/>
        <v>0.044</v>
      </c>
      <c r="E38" s="6">
        <v>0.002</v>
      </c>
      <c r="F38" s="6">
        <v>0.003</v>
      </c>
      <c r="G38" s="6">
        <v>0.005</v>
      </c>
      <c r="H38" s="11">
        <v>0.054</v>
      </c>
      <c r="I38" s="20">
        <f t="shared" si="5"/>
        <v>213.12279999999998</v>
      </c>
      <c r="J38" s="24">
        <f t="shared" si="6"/>
        <v>2557.4736</v>
      </c>
    </row>
    <row r="39" spans="1:10" s="2" customFormat="1" ht="15" customHeight="1">
      <c r="A39" s="7">
        <v>27</v>
      </c>
      <c r="B39" s="5" t="s">
        <v>67</v>
      </c>
      <c r="C39" s="5" t="s">
        <v>42</v>
      </c>
      <c r="D39" s="12">
        <f t="shared" si="3"/>
        <v>0.011999999999999999</v>
      </c>
      <c r="E39" s="6">
        <v>0.001</v>
      </c>
      <c r="F39" s="6">
        <v>0.001</v>
      </c>
      <c r="G39" s="6">
        <v>0.002</v>
      </c>
      <c r="H39" s="11">
        <v>0.016</v>
      </c>
      <c r="I39" s="20">
        <f t="shared" si="5"/>
        <v>58.12439999999999</v>
      </c>
      <c r="J39" s="24">
        <f t="shared" si="6"/>
        <v>697.4927999999999</v>
      </c>
    </row>
    <row r="40" spans="1:10" s="2" customFormat="1" ht="15" customHeight="1">
      <c r="A40" s="7">
        <v>28</v>
      </c>
      <c r="B40" s="5" t="s">
        <v>68</v>
      </c>
      <c r="C40" s="5" t="s">
        <v>33</v>
      </c>
      <c r="D40" s="12">
        <f t="shared" si="3"/>
        <v>0.19799999999999998</v>
      </c>
      <c r="E40" s="6">
        <v>0.011</v>
      </c>
      <c r="F40" s="6">
        <v>0.014</v>
      </c>
      <c r="G40" s="6">
        <v>0.022</v>
      </c>
      <c r="H40" s="11">
        <v>0.245</v>
      </c>
      <c r="I40" s="20">
        <f t="shared" si="5"/>
        <v>959.0525999999999</v>
      </c>
      <c r="J40" s="24">
        <f t="shared" si="6"/>
        <v>11508.631199999998</v>
      </c>
    </row>
    <row r="41" spans="1:10" s="2" customFormat="1" ht="15" customHeight="1">
      <c r="A41" s="7"/>
      <c r="B41" s="5"/>
      <c r="C41" s="5"/>
      <c r="D41" s="12"/>
      <c r="E41" s="6"/>
      <c r="F41" s="6"/>
      <c r="G41" s="6"/>
      <c r="H41" s="11"/>
      <c r="I41" s="20"/>
      <c r="J41" s="24">
        <f t="shared" si="6"/>
        <v>0</v>
      </c>
    </row>
    <row r="42" spans="1:10" s="2" customFormat="1" ht="15" customHeight="1">
      <c r="A42" s="7">
        <v>29</v>
      </c>
      <c r="B42" s="5" t="s">
        <v>12</v>
      </c>
      <c r="C42" s="5" t="s">
        <v>13</v>
      </c>
      <c r="D42" s="12">
        <f t="shared" si="3"/>
        <v>0.007</v>
      </c>
      <c r="E42" s="15">
        <v>0</v>
      </c>
      <c r="F42" s="6">
        <v>0.001</v>
      </c>
      <c r="G42" s="6">
        <v>0.001</v>
      </c>
      <c r="H42" s="11">
        <v>0.009</v>
      </c>
      <c r="I42" s="20">
        <f t="shared" si="5"/>
        <v>33.9059</v>
      </c>
      <c r="J42" s="24">
        <f t="shared" si="6"/>
        <v>406.87080000000003</v>
      </c>
    </row>
    <row r="43" spans="1:10" s="2" customFormat="1" ht="15" customHeight="1">
      <c r="A43" s="7">
        <v>30</v>
      </c>
      <c r="B43" s="5" t="s">
        <v>14</v>
      </c>
      <c r="C43" s="5" t="s">
        <v>11</v>
      </c>
      <c r="D43" s="12">
        <f t="shared" si="3"/>
        <v>0.030999999999999996</v>
      </c>
      <c r="E43" s="6">
        <v>0.002</v>
      </c>
      <c r="F43" s="6">
        <v>0.002</v>
      </c>
      <c r="G43" s="6">
        <v>0.003</v>
      </c>
      <c r="H43" s="11">
        <v>0.038</v>
      </c>
      <c r="I43" s="20">
        <f t="shared" si="5"/>
        <v>150.15469999999996</v>
      </c>
      <c r="J43" s="24">
        <f t="shared" si="6"/>
        <v>1801.8563999999997</v>
      </c>
    </row>
    <row r="44" spans="1:10" s="2" customFormat="1" ht="15" customHeight="1">
      <c r="A44" s="7"/>
      <c r="B44" s="5"/>
      <c r="C44" s="5"/>
      <c r="D44" s="12"/>
      <c r="E44" s="6"/>
      <c r="F44" s="6"/>
      <c r="G44" s="6"/>
      <c r="H44" s="11"/>
      <c r="I44" s="20"/>
      <c r="J44" s="24"/>
    </row>
    <row r="45" spans="1:10" s="2" customFormat="1" ht="15.75" customHeight="1">
      <c r="A45" s="7">
        <v>32</v>
      </c>
      <c r="B45" s="5" t="s">
        <v>16</v>
      </c>
      <c r="C45" s="5" t="s">
        <v>17</v>
      </c>
      <c r="D45" s="12">
        <f t="shared" si="3"/>
        <v>0.9289999999999998</v>
      </c>
      <c r="E45" s="6">
        <v>0.05</v>
      </c>
      <c r="F45" s="6">
        <v>0.068</v>
      </c>
      <c r="G45" s="6">
        <v>0.105</v>
      </c>
      <c r="H45" s="11">
        <v>1.152</v>
      </c>
      <c r="I45" s="20">
        <f t="shared" si="5"/>
        <v>4499.797299999999</v>
      </c>
      <c r="J45" s="24">
        <f>D45*4843.7*12</f>
        <v>53997.567599999995</v>
      </c>
    </row>
    <row r="46" spans="1:10" s="2" customFormat="1" ht="15.75" customHeight="1">
      <c r="A46" s="7">
        <v>33</v>
      </c>
      <c r="B46" s="5" t="s">
        <v>18</v>
      </c>
      <c r="C46" s="5" t="s">
        <v>19</v>
      </c>
      <c r="D46" s="12">
        <f t="shared" si="3"/>
        <v>2.008</v>
      </c>
      <c r="E46" s="6">
        <v>0.108</v>
      </c>
      <c r="F46" s="6">
        <v>0.146</v>
      </c>
      <c r="G46" s="6">
        <v>0.226</v>
      </c>
      <c r="H46" s="11">
        <v>2.488</v>
      </c>
      <c r="I46" s="20">
        <f t="shared" si="5"/>
        <v>9726.149599999999</v>
      </c>
      <c r="J46" s="24">
        <f>D46*4843.7*12</f>
        <v>116713.7952</v>
      </c>
    </row>
    <row r="47" spans="1:10" s="2" customFormat="1" ht="20.25" customHeight="1">
      <c r="A47" s="7"/>
      <c r="B47" s="19" t="s">
        <v>20</v>
      </c>
      <c r="C47" s="17"/>
      <c r="D47" s="18"/>
      <c r="E47" s="6"/>
      <c r="F47" s="6"/>
      <c r="G47" s="6"/>
      <c r="H47" s="11"/>
      <c r="I47" s="18"/>
      <c r="J47" s="17"/>
    </row>
    <row r="48" spans="1:10" s="2" customFormat="1" ht="33.75" customHeight="1">
      <c r="A48" s="7">
        <v>34</v>
      </c>
      <c r="B48" s="5" t="s">
        <v>69</v>
      </c>
      <c r="C48" s="5" t="s">
        <v>8</v>
      </c>
      <c r="D48" s="8">
        <f t="shared" si="3"/>
        <v>0.748</v>
      </c>
      <c r="E48" s="6">
        <v>0.04</v>
      </c>
      <c r="F48" s="6">
        <v>0.054</v>
      </c>
      <c r="G48" s="6">
        <v>0.084</v>
      </c>
      <c r="H48" s="11">
        <v>0.926</v>
      </c>
      <c r="I48" s="20">
        <f t="shared" si="5"/>
        <v>3623.0876</v>
      </c>
      <c r="J48" s="24">
        <f>D48*4843.7*12</f>
        <v>43477.0512</v>
      </c>
    </row>
    <row r="49" spans="1:10" s="2" customFormat="1" ht="28.5" customHeight="1">
      <c r="A49" s="7">
        <v>35</v>
      </c>
      <c r="B49" s="5" t="s">
        <v>70</v>
      </c>
      <c r="C49" s="5" t="s">
        <v>71</v>
      </c>
      <c r="D49" s="8">
        <f t="shared" si="3"/>
        <v>0.24399999999999997</v>
      </c>
      <c r="E49" s="6">
        <v>0.013</v>
      </c>
      <c r="F49" s="6">
        <v>0.018</v>
      </c>
      <c r="G49" s="6">
        <v>0.028</v>
      </c>
      <c r="H49" s="11">
        <v>0.303</v>
      </c>
      <c r="I49" s="20">
        <f t="shared" si="5"/>
        <v>1181.8627999999999</v>
      </c>
      <c r="J49" s="24">
        <f>D49*4843.7*12</f>
        <v>14182.353599999999</v>
      </c>
    </row>
    <row r="50" spans="1:10" s="2" customFormat="1" ht="21" customHeight="1">
      <c r="A50" s="7">
        <v>36</v>
      </c>
      <c r="B50" s="5" t="s">
        <v>72</v>
      </c>
      <c r="C50" s="5" t="s">
        <v>4</v>
      </c>
      <c r="D50" s="8">
        <f t="shared" si="3"/>
        <v>0.009999999999999998</v>
      </c>
      <c r="E50" s="6">
        <v>0.001</v>
      </c>
      <c r="F50" s="6">
        <v>0.001</v>
      </c>
      <c r="G50" s="6">
        <v>0.001</v>
      </c>
      <c r="H50" s="11">
        <v>0.013</v>
      </c>
      <c r="I50" s="20">
        <f t="shared" si="5"/>
        <v>48.43699999999999</v>
      </c>
      <c r="J50" s="24">
        <f>D50*4843.7*12</f>
        <v>581.2439999999999</v>
      </c>
    </row>
    <row r="51" spans="1:10" s="2" customFormat="1" ht="46.5" customHeight="1">
      <c r="A51" s="7">
        <v>37</v>
      </c>
      <c r="B51" s="5" t="s">
        <v>73</v>
      </c>
      <c r="C51" s="6" t="s">
        <v>11</v>
      </c>
      <c r="D51" s="8">
        <f t="shared" si="3"/>
        <v>0.007</v>
      </c>
      <c r="E51" s="15">
        <v>0</v>
      </c>
      <c r="F51" s="15">
        <v>0</v>
      </c>
      <c r="G51" s="6">
        <v>0.001</v>
      </c>
      <c r="H51" s="11">
        <v>0.008</v>
      </c>
      <c r="I51" s="20">
        <f t="shared" si="5"/>
        <v>33.9059</v>
      </c>
      <c r="J51" s="24">
        <f>D51*4843.7*12</f>
        <v>406.87080000000003</v>
      </c>
    </row>
    <row r="52" spans="1:10" s="2" customFormat="1" ht="32.25" customHeight="1">
      <c r="A52" s="7"/>
      <c r="B52" s="19" t="s">
        <v>74</v>
      </c>
      <c r="C52" s="16"/>
      <c r="D52" s="14"/>
      <c r="E52" s="6"/>
      <c r="F52" s="6"/>
      <c r="G52" s="6"/>
      <c r="H52" s="11"/>
      <c r="I52" s="18"/>
      <c r="J52" s="17"/>
    </row>
    <row r="53" spans="1:10" s="2" customFormat="1" ht="30.75" customHeight="1">
      <c r="A53" s="7">
        <v>38</v>
      </c>
      <c r="B53" s="5" t="s">
        <v>75</v>
      </c>
      <c r="C53" s="5" t="s">
        <v>4</v>
      </c>
      <c r="D53" s="8">
        <f t="shared" si="3"/>
        <v>0.018999999999999996</v>
      </c>
      <c r="E53" s="6">
        <v>0.001</v>
      </c>
      <c r="F53" s="6">
        <v>0.001</v>
      </c>
      <c r="G53" s="6">
        <v>0.002</v>
      </c>
      <c r="H53" s="11">
        <v>0.023</v>
      </c>
      <c r="I53" s="20">
        <f t="shared" si="5"/>
        <v>92.03029999999998</v>
      </c>
      <c r="J53" s="24">
        <f>D53*4843.7*12</f>
        <v>1104.3635999999997</v>
      </c>
    </row>
    <row r="54" spans="1:10" s="2" customFormat="1" ht="31.5" customHeight="1">
      <c r="A54" s="7">
        <v>39</v>
      </c>
      <c r="B54" s="5" t="s">
        <v>76</v>
      </c>
      <c r="C54" s="5" t="s">
        <v>4</v>
      </c>
      <c r="D54" s="8">
        <f t="shared" si="3"/>
        <v>0.007</v>
      </c>
      <c r="E54" s="15">
        <v>0</v>
      </c>
      <c r="F54" s="15">
        <v>0</v>
      </c>
      <c r="G54" s="6">
        <v>0.001</v>
      </c>
      <c r="H54" s="11">
        <v>0.008</v>
      </c>
      <c r="I54" s="20">
        <f t="shared" si="5"/>
        <v>33.9059</v>
      </c>
      <c r="J54" s="24">
        <f>D54*4843.7*12</f>
        <v>406.87080000000003</v>
      </c>
    </row>
    <row r="55" spans="1:10" s="2" customFormat="1" ht="27.75" customHeight="1">
      <c r="A55" s="7">
        <v>40</v>
      </c>
      <c r="B55" s="5" t="s">
        <v>15</v>
      </c>
      <c r="C55" s="5" t="s">
        <v>77</v>
      </c>
      <c r="D55" s="12">
        <f t="shared" si="3"/>
        <v>0.5999999999999999</v>
      </c>
      <c r="E55" s="6">
        <v>0.032</v>
      </c>
      <c r="F55" s="6">
        <v>0.044</v>
      </c>
      <c r="G55" s="6">
        <v>0.068</v>
      </c>
      <c r="H55" s="11">
        <v>0.744</v>
      </c>
      <c r="I55" s="20">
        <f t="shared" si="5"/>
        <v>2906.2199999999993</v>
      </c>
      <c r="J55" s="24">
        <f>D55*4843.7*12</f>
        <v>34874.63999999999</v>
      </c>
    </row>
    <row r="56" spans="1:10" s="2" customFormat="1" ht="49.5" customHeight="1">
      <c r="A56" s="7">
        <v>41</v>
      </c>
      <c r="B56" s="5" t="s">
        <v>78</v>
      </c>
      <c r="C56" s="5" t="s">
        <v>33</v>
      </c>
      <c r="D56" s="8">
        <f t="shared" si="3"/>
        <v>1.9120000000000001</v>
      </c>
      <c r="E56" s="6">
        <v>0.103</v>
      </c>
      <c r="F56" s="6">
        <v>0.139</v>
      </c>
      <c r="G56" s="6">
        <v>0.216</v>
      </c>
      <c r="H56" s="11">
        <v>2.37</v>
      </c>
      <c r="I56" s="20">
        <f t="shared" si="5"/>
        <v>9261.1544</v>
      </c>
      <c r="J56" s="24">
        <f>D56*4843.7*12</f>
        <v>111133.8528</v>
      </c>
    </row>
    <row r="57" spans="1:10" s="2" customFormat="1" ht="14.25" customHeight="1">
      <c r="A57" s="7"/>
      <c r="B57" s="5"/>
      <c r="C57" s="5"/>
      <c r="D57" s="8"/>
      <c r="E57" s="6"/>
      <c r="F57" s="6"/>
      <c r="G57" s="6"/>
      <c r="H57" s="11"/>
      <c r="I57" s="11"/>
      <c r="J57" s="24"/>
    </row>
    <row r="58" spans="1:10" s="2" customFormat="1" ht="21.75" customHeight="1">
      <c r="A58" s="7">
        <v>42</v>
      </c>
      <c r="B58" s="16" t="s">
        <v>22</v>
      </c>
      <c r="C58" s="17"/>
      <c r="D58" s="14">
        <v>1.43</v>
      </c>
      <c r="E58" s="6"/>
      <c r="F58" s="6"/>
      <c r="G58" s="6"/>
      <c r="H58" s="11"/>
      <c r="I58" s="26">
        <f>D58*4843.7</f>
        <v>6926.490999999999</v>
      </c>
      <c r="J58" s="25">
        <f>D58*4843.7*12</f>
        <v>83117.89199999999</v>
      </c>
    </row>
    <row r="59" spans="1:10" s="2" customFormat="1" ht="24" customHeight="1">
      <c r="A59" s="7">
        <v>43</v>
      </c>
      <c r="B59" s="16" t="s">
        <v>79</v>
      </c>
      <c r="C59" s="17"/>
      <c r="D59" s="14">
        <v>0.68</v>
      </c>
      <c r="E59" s="6"/>
      <c r="F59" s="6"/>
      <c r="G59" s="6"/>
      <c r="H59" s="11"/>
      <c r="I59" s="26">
        <f>D59*4843.7</f>
        <v>3293.716</v>
      </c>
      <c r="J59" s="25">
        <f>D59*4843.7*12</f>
        <v>39524.592</v>
      </c>
    </row>
    <row r="60" spans="1:10" s="2" customFormat="1" ht="24" customHeight="1">
      <c r="A60" s="7">
        <v>44</v>
      </c>
      <c r="B60" s="16" t="s">
        <v>29</v>
      </c>
      <c r="C60" s="17"/>
      <c r="D60" s="14">
        <v>0.92</v>
      </c>
      <c r="E60" s="6"/>
      <c r="F60" s="6"/>
      <c r="G60" s="6"/>
      <c r="H60" s="11"/>
      <c r="I60" s="26">
        <f>D60*4843.7</f>
        <v>4456.204</v>
      </c>
      <c r="J60" s="25">
        <f>D60*4843.7*12</f>
        <v>53474.448</v>
      </c>
    </row>
    <row r="61" spans="1:10" s="2" customFormat="1" ht="27.75" customHeight="1">
      <c r="A61" s="7"/>
      <c r="B61" s="9" t="s">
        <v>25</v>
      </c>
      <c r="C61" s="6"/>
      <c r="D61" s="22">
        <f aca="true" t="shared" si="7" ref="D61:J61">SUM(D7:D60)</f>
        <v>15.670999999999996</v>
      </c>
      <c r="E61" s="22">
        <f t="shared" si="7"/>
        <v>0.681</v>
      </c>
      <c r="F61" s="22">
        <f t="shared" si="7"/>
        <v>0.9200000000000003</v>
      </c>
      <c r="G61" s="22">
        <f t="shared" si="7"/>
        <v>1.427</v>
      </c>
      <c r="H61" s="22">
        <f t="shared" si="7"/>
        <v>15.668999999999997</v>
      </c>
      <c r="I61" s="22">
        <f t="shared" si="7"/>
        <v>75905.62269999999</v>
      </c>
      <c r="J61" s="22">
        <f t="shared" si="7"/>
        <v>910867.4724000001</v>
      </c>
    </row>
  </sheetData>
  <sheetProtection/>
  <mergeCells count="4">
    <mergeCell ref="A4:J4"/>
    <mergeCell ref="A1:J1"/>
    <mergeCell ref="A3:J3"/>
    <mergeCell ref="A2:J2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2017-03-14T10:06:30Z</cp:lastPrinted>
  <dcterms:created xsi:type="dcterms:W3CDTF">2016-12-22T05:25:54Z</dcterms:created>
  <dcterms:modified xsi:type="dcterms:W3CDTF">2017-05-15T10:14:43Z</dcterms:modified>
  <cp:category/>
  <cp:version/>
  <cp:contentType/>
  <cp:contentStatus/>
</cp:coreProperties>
</file>