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<sst xmlns="http://schemas.openxmlformats.org/spreadsheetml/2006/main" count="399" uniqueCount="279">
  <si>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</si>
  <si>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</si>
  <si>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</si>
  <si>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</si>
  <si>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</si>
  <si>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</si>
  <si>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</si>
  <si>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</si>
  <si>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</si>
  <si>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</si>
  <si>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</si>
  <si>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</si>
  <si>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</si>
  <si>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</si>
  <si>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</si>
  <si>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</si>
  <si>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</si>
  <si>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</si>
  <si>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</si>
  <si>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</si>
  <si>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</si>
  <si>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</si>
  <si>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</si>
  <si>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</si>
  <si>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</si>
  <si>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</si>
  <si>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</si>
  <si>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</si>
  <si>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</si>
  <si>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</si>
  <si>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</si>
  <si>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</si>
  <si>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</si>
  <si>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</si>
  <si>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</si>
  <si>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</si>
  <si>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</si>
  <si>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</si>
  <si>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</si>
  <si>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</si>
  <si>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</si>
  <si>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</si>
  <si>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</si>
  <si>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</si>
  <si>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</si>
  <si>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</si>
  <si>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</si>
  <si>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</si>
  <si>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</si>
  <si>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</si>
  <si>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</si>
  <si>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</si>
  <si>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</si>
  <si>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</si>
  <si>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</si>
  <si>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</si>
  <si>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</si>
  <si>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</si>
  <si>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</si>
  <si>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</si>
  <si>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</si>
  <si>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</si>
  <si>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</si>
  <si>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</si>
  <si>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</si>
  <si>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</si>
  <si>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</si>
  <si>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</si>
  <si>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</si>
  <si>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</si>
  <si>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</si>
  <si>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</si>
  <si>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</si>
  <si>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</si>
  <si>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</si>
  <si>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21.6</t>
  </si>
  <si>
    <t>24.6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</si>
  <si>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</si>
  <si>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</si>
  <si>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</si>
  <si>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</si>
  <si>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</si>
  <si>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</si>
  <si>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</si>
  <si>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</si>
  <si>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</si>
  <si>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</si>
  <si>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</si>
  <si>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</si>
  <si>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</si>
  <si>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</si>
  <si>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</si>
  <si>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</si>
  <si>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</si>
  <si>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</si>
  <si>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</si>
  <si>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</si>
  <si>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</si>
  <si>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</si>
  <si>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</si>
  <si>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</si>
  <si>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</si>
  <si>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</si>
  <si>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</si>
  <si>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</si>
  <si>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</si>
  <si>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</si>
  <si>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</si>
  <si>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</si>
  <si>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</si>
  <si>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</si>
  <si>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</si>
  <si>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</si>
  <si>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</si>
  <si>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</si>
  <si>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</si>
  <si>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</si>
  <si>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</si>
  <si>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</si>
  <si>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</si>
  <si>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</si>
  <si>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</si>
  <si>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</si>
  <si>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</si>
  <si>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</si>
  <si>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</si>
  <si>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</si>
  <si>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</si>
  <si>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</si>
  <si>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</si>
  <si>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</si>
  <si>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</si>
  <si>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</si>
  <si>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</si>
  <si>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</si>
  <si>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</si>
  <si>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</si>
  <si>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</si>
  <si>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</si>
  <si>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</si>
  <si>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</si>
  <si>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</si>
  <si>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</si>
  <si>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</si>
  <si>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</si>
  <si>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</si>
  <si>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</si>
  <si>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</si>
  <si>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</si>
  <si>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</si>
  <si>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</si>
  <si>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</si>
  <si>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</si>
  <si>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</si>
  <si>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</si>
  <si>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</si>
  <si>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</si>
  <si>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</si>
  <si>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</si>
  <si>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</si>
  <si>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</si>
  <si>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</si>
  <si>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</si>
  <si>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</si>
  <si>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</si>
  <si>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</si>
  <si>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</si>
  <si>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</si>
  <si>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</si>
  <si>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</si>
  <si>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</si>
  <si>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</si>
  <si>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</si>
  <si>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</si>
  <si>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</si>
  <si>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</si>
  <si>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</si>
  <si>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</si>
  <si>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</si>
  <si>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</si>
  <si>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</si>
  <si>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</si>
  <si>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</si>
  <si>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</si>
  <si>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</si>
  <si>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</si>
  <si>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</si>
  <si>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</si>
  <si>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</si>
  <si>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</si>
  <si>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</si>
  <si>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</si>
  <si>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</si>
  <si>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</si>
  <si>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</si>
  <si>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</si>
  <si>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</si>
  <si>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</si>
  <si>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</si>
  <si>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</si>
  <si>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</si>
  <si>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</si>
  <si>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</si>
  <si>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</si>
  <si>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</si>
  <si>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</si>
  <si>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</si>
  <si>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</si>
  <si>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</si>
  <si>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</si>
  <si>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</si>
  <si>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</si>
  <si>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</si>
  <si>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</si>
  <si>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</si>
  <si>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</si>
  <si>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</si>
  <si>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</si>
  <si>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</si>
  <si>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</si>
  <si>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</si>
  <si>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</si>
  <si>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</si>
  <si>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26.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</si>
  <si>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</si>
  <si>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</si>
  <si>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</si>
  <si>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26.2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</si>
  <si>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</si>
  <si>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</si>
  <si>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</si>
  <si>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</si>
  <si>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</si>
  <si>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</si>
  <si>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</si>
  <si>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</si>
  <si>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</si>
  <si>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</si>
  <si>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</si>
  <si>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</si>
  <si>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</si>
  <si>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</si>
  <si>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</si>
  <si>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</si>
  <si>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</si>
  <si>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</si>
  <si>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</si>
  <si>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</si>
  <si>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</si>
  <si>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</si>
  <si>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</si>
  <si>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</si>
  <si>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</si>
  <si>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</si>
  <si>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</si>
  <si>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</si>
  <si>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</si>
  <si>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</si>
  <si>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</si>
  <si>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</si>
  <si>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</si>
  <si>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</si>
  <si>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25.2</t>
  </si>
  <si>
    <t>Влажное подметание пола кабины лифтов</t>
  </si>
  <si>
    <t>25.4</t>
  </si>
  <si>
    <t>25.5</t>
  </si>
  <si>
    <t>Мытьё стен, дверей, потолка кабины лифта</t>
  </si>
  <si>
    <t>44.</t>
  </si>
  <si>
    <t>45.</t>
  </si>
  <si>
    <t>27.5.1</t>
  </si>
  <si>
    <t>27.5.2</t>
  </si>
  <si>
    <t>27.5.3</t>
  </si>
  <si>
    <t>27.5.4</t>
  </si>
  <si>
    <t>01.07.22-31.12.22</t>
  </si>
  <si>
    <t>31.03.2024 г.</t>
  </si>
  <si>
    <t>01.01.2023 г.</t>
  </si>
  <si>
    <t>01.01.22-30.04.22</t>
  </si>
  <si>
    <t>Отчет об исполнении управляющей организацией ООО "ГУК "Привокзальная" договора управления за период с 01.01.2023г. по 30.04.2023г. по дому № 7  ул. Ленина                        в г. Липецке</t>
  </si>
  <si>
    <t>30.04.2023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</si>
</sst>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/>
    </xf>
    <xf numFmtId="179" fontId="39" fillId="0" borderId="12" xfId="0" applyNumberFormat="1" applyFont="1" applyFill="1" applyBorder="1" applyAlignment="1">
      <alignment horizontal="right"/>
    </xf>
    <xf numFmtId="179" fontId="43" fillId="0" borderId="12" xfId="0" applyNumberFormat="1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wrapText="1"/>
    </xf>
    <xf numFmtId="179" fontId="39" fillId="0" borderId="12" xfId="0" applyNumberFormat="1" applyFont="1" applyFill="1" applyBorder="1" applyAlignment="1">
      <alignment/>
    </xf>
    <xf numFmtId="179" fontId="43" fillId="0" borderId="12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vertical="center" wrapText="1"/>
    </xf>
    <xf numFmtId="179" fontId="43" fillId="0" borderId="12" xfId="0" applyNumberFormat="1" applyFont="1" applyFill="1" applyBorder="1" applyAlignment="1">
      <alignment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3113.79</v>
          </cell>
        </row>
        <row r="24">
          <cell r="D24">
            <v>-586915.0490842502</v>
          </cell>
        </row>
        <row r="25">
          <cell r="D25">
            <v>78761.25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4">
        <row r="124">
          <cell r="FL124">
            <v>146698.88748375946</v>
          </cell>
        </row>
        <row r="125">
          <cell r="FL125">
            <v>139128.5287280882</v>
          </cell>
        </row>
        <row r="126">
          <cell r="FL126">
            <v>23884.63561597651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view="pageBreakPreview" zoomScaleNormal="90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1.7109375" style="12" hidden="1" customWidth="1"/>
    <col min="9" max="10" width="9.140625" style="12" hidden="1" customWidth="1"/>
    <col min="11" max="22" width="9.140625" style="12" customWidth="1"/>
    <col min="23" max="16384" width="9.140625" style="3" customWidth="1"/>
  </cols>
  <sheetData>
    <row r="1" ht="15.75">
      <c r="E1" s="2" t="s">
        <v>117</v>
      </c>
    </row>
    <row r="2" spans="1:22" s="6" customFormat="1" ht="33.75" customHeight="1">
      <c r="A2" s="19" t="s">
        <v>277</v>
      </c>
      <c r="B2" s="19"/>
      <c r="C2" s="19"/>
      <c r="D2" s="19"/>
      <c r="E2" s="2">
        <v>4024.3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274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275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278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3113.79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-586915.0490842502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78761.25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309712.0518278242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2022'!$FL$125</f>
        <v>139128.5287280882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2022'!$FL$124</f>
        <v>146698.88748375946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2022'!$FL$126</f>
        <v>23884.63561597651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265201.9118278242</v>
      </c>
      <c r="E16" s="12">
        <v>265201.91</v>
      </c>
      <c r="F16" s="2">
        <f>D16-E16</f>
        <v>0.0018278242205269635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D12-D25+D136+D120</f>
        <v>265201.9118278242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-318599.34725642606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336.63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D22-D115</f>
        <v>-628311.3990842502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85510.14</v>
      </c>
      <c r="E25" s="2">
        <f>D25+F16</f>
        <v>85510.14182782422</v>
      </c>
    </row>
    <row r="26" spans="1:4" ht="35.25" customHeight="1">
      <c r="A26" s="20" t="s">
        <v>62</v>
      </c>
      <c r="B26" s="20"/>
      <c r="C26" s="20"/>
      <c r="D26" s="20"/>
    </row>
    <row r="27" spans="1:22" s="6" customFormat="1" ht="30" customHeight="1">
      <c r="A27" s="18" t="s">
        <v>22</v>
      </c>
      <c r="B27" s="4" t="s">
        <v>64</v>
      </c>
      <c r="C27" s="4" t="s">
        <v>133</v>
      </c>
      <c r="D27" s="13" t="s">
        <v>134</v>
      </c>
      <c r="E27" s="21" t="s">
        <v>276</v>
      </c>
      <c r="F27" s="21" t="s">
        <v>273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135</v>
      </c>
      <c r="B28" s="4" t="s">
        <v>136</v>
      </c>
      <c r="C28" s="1" t="s">
        <v>27</v>
      </c>
      <c r="D28" s="14" t="s">
        <v>27</v>
      </c>
      <c r="E28" s="21"/>
      <c r="F28" s="21"/>
    </row>
    <row r="29" spans="1:6" ht="15.75">
      <c r="A29" s="7" t="s">
        <v>68</v>
      </c>
      <c r="B29" s="22" t="s">
        <v>137</v>
      </c>
      <c r="C29" s="23" t="s">
        <v>138</v>
      </c>
      <c r="D29" s="15">
        <f>E29*E$2*4</f>
        <v>601.5793974632765</v>
      </c>
      <c r="E29" s="24">
        <v>0.037371679389165594</v>
      </c>
      <c r="F29" s="25"/>
    </row>
    <row r="30" spans="1:6" ht="15.75">
      <c r="A30" s="7" t="s">
        <v>70</v>
      </c>
      <c r="B30" s="22" t="s">
        <v>120</v>
      </c>
      <c r="C30" s="23" t="s">
        <v>138</v>
      </c>
      <c r="D30" s="15">
        <f aca="true" t="shared" si="0" ref="D30:D63">E30*E$2*4</f>
        <v>405.7308429754913</v>
      </c>
      <c r="E30" s="24">
        <v>0.0252050569649064</v>
      </c>
      <c r="F30" s="25"/>
    </row>
    <row r="31" spans="1:6" ht="15.75">
      <c r="A31" s="7" t="s">
        <v>72</v>
      </c>
      <c r="B31" s="22" t="s">
        <v>139</v>
      </c>
      <c r="C31" s="23" t="s">
        <v>138</v>
      </c>
      <c r="D31" s="15">
        <f t="shared" si="0"/>
        <v>1097.515963982704</v>
      </c>
      <c r="E31" s="24">
        <v>0.0681805509021882</v>
      </c>
      <c r="F31" s="25"/>
    </row>
    <row r="32" spans="1:6" ht="15.75">
      <c r="A32" s="7" t="s">
        <v>130</v>
      </c>
      <c r="B32" s="22" t="s">
        <v>0</v>
      </c>
      <c r="C32" s="23" t="s">
        <v>138</v>
      </c>
      <c r="D32" s="15">
        <f t="shared" si="0"/>
        <v>11354.499266363791</v>
      </c>
      <c r="E32" s="24">
        <v>0.7053710748679144</v>
      </c>
      <c r="F32" s="25"/>
    </row>
    <row r="33" spans="1:22" s="6" customFormat="1" ht="15.75">
      <c r="A33" s="7" t="s">
        <v>131</v>
      </c>
      <c r="B33" s="22" t="s">
        <v>140</v>
      </c>
      <c r="C33" s="23" t="s">
        <v>138</v>
      </c>
      <c r="D33" s="15">
        <f t="shared" si="0"/>
        <v>1311.4524422926092</v>
      </c>
      <c r="E33" s="24">
        <v>0.0814708422764586</v>
      </c>
      <c r="F33" s="2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2" t="s">
        <v>121</v>
      </c>
      <c r="C34" s="23" t="s">
        <v>138</v>
      </c>
      <c r="D34" s="15">
        <f>E34*E$2*4</f>
        <v>7.016866999960457</v>
      </c>
      <c r="E34" s="24">
        <v>0.000435906058194</v>
      </c>
      <c r="F34" s="25"/>
    </row>
    <row r="35" spans="1:6" ht="15.75">
      <c r="A35" s="7" t="s">
        <v>78</v>
      </c>
      <c r="B35" s="22" t="s">
        <v>15</v>
      </c>
      <c r="C35" s="23" t="s">
        <v>138</v>
      </c>
      <c r="D35" s="15">
        <f t="shared" si="0"/>
        <v>3629.1041210823264</v>
      </c>
      <c r="E35" s="24">
        <v>0.22544940244777514</v>
      </c>
      <c r="F35" s="25"/>
    </row>
    <row r="36" spans="1:6" ht="31.5">
      <c r="A36" s="7" t="s">
        <v>80</v>
      </c>
      <c r="B36" s="22" t="s">
        <v>141</v>
      </c>
      <c r="C36" s="23" t="s">
        <v>138</v>
      </c>
      <c r="D36" s="15">
        <f t="shared" si="0"/>
        <v>16.27523318046384</v>
      </c>
      <c r="E36" s="24">
        <v>0.00101105988497775</v>
      </c>
      <c r="F36" s="25"/>
    </row>
    <row r="37" spans="1:6" ht="15.75">
      <c r="A37" s="7" t="s">
        <v>81</v>
      </c>
      <c r="B37" s="22" t="s">
        <v>142</v>
      </c>
      <c r="C37" s="23" t="s">
        <v>138</v>
      </c>
      <c r="D37" s="15">
        <f t="shared" si="0"/>
        <v>2798.9112985008933</v>
      </c>
      <c r="E37" s="24">
        <v>0.17387566151261669</v>
      </c>
      <c r="F37" s="25"/>
    </row>
    <row r="38" spans="1:6" ht="15.75">
      <c r="A38" s="7" t="s">
        <v>132</v>
      </c>
      <c r="B38" s="22" t="s">
        <v>143</v>
      </c>
      <c r="C38" s="23" t="s">
        <v>138</v>
      </c>
      <c r="D38" s="15">
        <f t="shared" si="0"/>
        <v>6818.77694629213</v>
      </c>
      <c r="E38" s="24">
        <v>0.42360018800115107</v>
      </c>
      <c r="F38" s="25"/>
    </row>
    <row r="39" spans="1:6" ht="31.5">
      <c r="A39" s="7" t="s">
        <v>82</v>
      </c>
      <c r="B39" s="22" t="s">
        <v>144</v>
      </c>
      <c r="C39" s="23" t="s">
        <v>138</v>
      </c>
      <c r="D39" s="15">
        <f t="shared" si="0"/>
        <v>102.79449004395586</v>
      </c>
      <c r="E39" s="24">
        <v>0.0063858615190192</v>
      </c>
      <c r="F39" s="25"/>
    </row>
    <row r="40" spans="1:6" ht="31.5">
      <c r="A40" s="7" t="s">
        <v>83</v>
      </c>
      <c r="B40" s="22" t="s">
        <v>145</v>
      </c>
      <c r="C40" s="23" t="s">
        <v>138</v>
      </c>
      <c r="D40" s="15">
        <f t="shared" si="0"/>
        <v>313.16667246767963</v>
      </c>
      <c r="E40" s="24">
        <v>0.01945472954723055</v>
      </c>
      <c r="F40" s="25"/>
    </row>
    <row r="41" spans="1:6" ht="31.5">
      <c r="A41" s="7" t="s">
        <v>84</v>
      </c>
      <c r="B41" s="22" t="s">
        <v>147</v>
      </c>
      <c r="C41" s="23" t="s">
        <v>138</v>
      </c>
      <c r="D41" s="15">
        <f t="shared" si="0"/>
        <v>1879.0000348060778</v>
      </c>
      <c r="E41" s="24">
        <v>0.1167283772833833</v>
      </c>
      <c r="F41" s="25"/>
    </row>
    <row r="42" spans="1:6" ht="15.75">
      <c r="A42" s="7" t="s">
        <v>146</v>
      </c>
      <c r="B42" s="22" t="s">
        <v>126</v>
      </c>
      <c r="C42" s="23" t="s">
        <v>138</v>
      </c>
      <c r="D42" s="15">
        <f t="shared" si="0"/>
        <v>115.48593604101586</v>
      </c>
      <c r="E42" s="24">
        <v>0.00717428720777625</v>
      </c>
      <c r="F42" s="25"/>
    </row>
    <row r="43" spans="1:6" ht="15.75">
      <c r="A43" s="7" t="s">
        <v>148</v>
      </c>
      <c r="B43" s="22" t="s">
        <v>149</v>
      </c>
      <c r="C43" s="23" t="s">
        <v>138</v>
      </c>
      <c r="D43" s="15">
        <f t="shared" si="0"/>
        <v>3402.537282172492</v>
      </c>
      <c r="E43" s="24">
        <v>0.21137448016875554</v>
      </c>
      <c r="F43" s="25"/>
    </row>
    <row r="44" spans="1:6" ht="15.75">
      <c r="A44" s="7" t="s">
        <v>150</v>
      </c>
      <c r="B44" s="22" t="s">
        <v>151</v>
      </c>
      <c r="C44" s="23" t="s">
        <v>138</v>
      </c>
      <c r="D44" s="15">
        <f t="shared" si="0"/>
        <v>6218.250078878847</v>
      </c>
      <c r="E44" s="24">
        <v>0.38629389452071455</v>
      </c>
      <c r="F44" s="25"/>
    </row>
    <row r="45" spans="1:6" ht="15.75">
      <c r="A45" s="7" t="s">
        <v>152</v>
      </c>
      <c r="B45" s="22" t="s">
        <v>122</v>
      </c>
      <c r="C45" s="23" t="s">
        <v>138</v>
      </c>
      <c r="D45" s="15">
        <f t="shared" si="0"/>
        <v>3428.1098641279036</v>
      </c>
      <c r="E45" s="24">
        <v>0.21296311558084036</v>
      </c>
      <c r="F45" s="25"/>
    </row>
    <row r="46" spans="1:6" ht="31.5">
      <c r="A46" s="7" t="s">
        <v>153</v>
      </c>
      <c r="B46" s="22" t="s">
        <v>154</v>
      </c>
      <c r="C46" s="23" t="s">
        <v>138</v>
      </c>
      <c r="D46" s="15">
        <f t="shared" si="0"/>
        <v>95.83870844112658</v>
      </c>
      <c r="E46" s="24">
        <v>0.00595375024483305</v>
      </c>
      <c r="F46" s="25"/>
    </row>
    <row r="47" spans="1:6" ht="15.75">
      <c r="A47" s="7" t="s">
        <v>155</v>
      </c>
      <c r="B47" s="22" t="s">
        <v>156</v>
      </c>
      <c r="C47" s="23" t="s">
        <v>138</v>
      </c>
      <c r="D47" s="15">
        <f t="shared" si="0"/>
        <v>822.0064777481455</v>
      </c>
      <c r="E47" s="24">
        <v>0.051065183867265454</v>
      </c>
      <c r="F47" s="25"/>
    </row>
    <row r="48" spans="1:6" ht="15.75">
      <c r="A48" s="7" t="s">
        <v>157</v>
      </c>
      <c r="B48" s="22" t="s">
        <v>14</v>
      </c>
      <c r="C48" s="23" t="s">
        <v>138</v>
      </c>
      <c r="D48" s="15">
        <f t="shared" si="0"/>
        <v>13524.91368593767</v>
      </c>
      <c r="E48" s="24">
        <v>0.8402028729181268</v>
      </c>
      <c r="F48" s="25"/>
    </row>
    <row r="49" spans="1:6" ht="31.5">
      <c r="A49" s="7" t="s">
        <v>158</v>
      </c>
      <c r="B49" s="22" t="s">
        <v>159</v>
      </c>
      <c r="C49" s="23" t="s">
        <v>138</v>
      </c>
      <c r="D49" s="15">
        <f t="shared" si="0"/>
        <v>1406.9013247892935</v>
      </c>
      <c r="E49" s="24">
        <v>0.08740037551805864</v>
      </c>
      <c r="F49" s="25"/>
    </row>
    <row r="50" spans="1:6" ht="31.5">
      <c r="A50" s="7" t="s">
        <v>160</v>
      </c>
      <c r="B50" s="22" t="s">
        <v>161</v>
      </c>
      <c r="C50" s="23" t="s">
        <v>138</v>
      </c>
      <c r="D50" s="15">
        <f t="shared" si="0"/>
        <v>3062.5310934299637</v>
      </c>
      <c r="E50" s="24">
        <v>0.19025240994893294</v>
      </c>
      <c r="F50" s="25"/>
    </row>
    <row r="51" spans="1:6" ht="31.5">
      <c r="A51" s="7" t="s">
        <v>162</v>
      </c>
      <c r="B51" s="22" t="s">
        <v>163</v>
      </c>
      <c r="C51" s="23" t="s">
        <v>138</v>
      </c>
      <c r="D51" s="15">
        <f t="shared" si="0"/>
        <v>1118.8589344409172</v>
      </c>
      <c r="E51" s="24">
        <v>0.06950643182919496</v>
      </c>
      <c r="F51" s="25"/>
    </row>
    <row r="52" spans="1:6" ht="31.5">
      <c r="A52" s="7" t="s">
        <v>164</v>
      </c>
      <c r="B52" s="22" t="s">
        <v>165</v>
      </c>
      <c r="C52" s="23" t="s">
        <v>138</v>
      </c>
      <c r="D52" s="15">
        <f t="shared" si="0"/>
        <v>2165.5415952683516</v>
      </c>
      <c r="E52" s="24">
        <v>0.13452908550979994</v>
      </c>
      <c r="F52" s="25"/>
    </row>
    <row r="53" spans="1:6" ht="15.75">
      <c r="A53" s="7" t="s">
        <v>166</v>
      </c>
      <c r="B53" s="22" t="s">
        <v>167</v>
      </c>
      <c r="C53" s="23" t="s">
        <v>79</v>
      </c>
      <c r="D53" s="15">
        <f t="shared" si="0"/>
        <v>5824.954683531062</v>
      </c>
      <c r="E53" s="24">
        <v>0.3618613599589408</v>
      </c>
      <c r="F53" s="25"/>
    </row>
    <row r="54" spans="1:6" ht="15.75">
      <c r="A54" s="7" t="s">
        <v>168</v>
      </c>
      <c r="B54" s="22" t="s">
        <v>118</v>
      </c>
      <c r="C54" s="23" t="s">
        <v>138</v>
      </c>
      <c r="D54" s="15">
        <f t="shared" si="0"/>
        <v>1553.5343537912452</v>
      </c>
      <c r="E54" s="24">
        <v>0.09650960128415159</v>
      </c>
      <c r="F54" s="25"/>
    </row>
    <row r="55" spans="1:6" ht="15.75">
      <c r="A55" s="7" t="s">
        <v>169</v>
      </c>
      <c r="B55" s="22" t="s">
        <v>170</v>
      </c>
      <c r="C55" s="23" t="s">
        <v>138</v>
      </c>
      <c r="D55" s="15">
        <f t="shared" si="0"/>
        <v>440.2499303558523</v>
      </c>
      <c r="E55" s="24">
        <v>0.027349472601188547</v>
      </c>
      <c r="F55" s="25"/>
    </row>
    <row r="56" spans="1:6" ht="31.5">
      <c r="A56" s="7" t="s">
        <v>171</v>
      </c>
      <c r="B56" s="22" t="s">
        <v>172</v>
      </c>
      <c r="C56" s="23" t="s">
        <v>138</v>
      </c>
      <c r="D56" s="15">
        <f t="shared" si="0"/>
        <v>5625.324817382188</v>
      </c>
      <c r="E56" s="24">
        <v>0.34945983260332153</v>
      </c>
      <c r="F56" s="25"/>
    </row>
    <row r="57" spans="1:6" ht="15.75">
      <c r="A57" s="7" t="s">
        <v>173</v>
      </c>
      <c r="B57" s="22" t="s">
        <v>174</v>
      </c>
      <c r="C57" s="23" t="s">
        <v>138</v>
      </c>
      <c r="D57" s="15">
        <f t="shared" si="0"/>
        <v>2343.165786853462</v>
      </c>
      <c r="E57" s="24">
        <v>0.1455635630329164</v>
      </c>
      <c r="F57" s="25"/>
    </row>
    <row r="58" spans="1:6" ht="15.75">
      <c r="A58" s="7" t="s">
        <v>175</v>
      </c>
      <c r="B58" s="22" t="s">
        <v>176</v>
      </c>
      <c r="C58" s="23" t="s">
        <v>138</v>
      </c>
      <c r="D58" s="15">
        <f t="shared" si="0"/>
        <v>779.6518888844952</v>
      </c>
      <c r="E58" s="24">
        <v>0.048434006466</v>
      </c>
      <c r="F58" s="25"/>
    </row>
    <row r="59" spans="1:22" s="6" customFormat="1" ht="24.75" customHeight="1">
      <c r="A59" s="7" t="s">
        <v>177</v>
      </c>
      <c r="B59" s="22" t="s">
        <v>178</v>
      </c>
      <c r="C59" s="23" t="s">
        <v>179</v>
      </c>
      <c r="D59" s="15">
        <f t="shared" si="0"/>
        <v>4036.7840937800293</v>
      </c>
      <c r="E59" s="24">
        <v>0.2507755444288466</v>
      </c>
      <c r="F59" s="2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180</v>
      </c>
      <c r="B60" s="22" t="s">
        <v>181</v>
      </c>
      <c r="C60" s="23" t="s">
        <v>6</v>
      </c>
      <c r="D60" s="15">
        <f t="shared" si="0"/>
        <v>1733.3220793680098</v>
      </c>
      <c r="E60" s="24">
        <v>0.1076784831752112</v>
      </c>
      <c r="F60" s="25"/>
    </row>
    <row r="61" spans="1:6" ht="15.75">
      <c r="A61" s="7" t="s">
        <v>182</v>
      </c>
      <c r="B61" s="22" t="s">
        <v>183</v>
      </c>
      <c r="C61" s="23" t="s">
        <v>6</v>
      </c>
      <c r="D61" s="15">
        <f t="shared" si="0"/>
        <v>2440.0960079390265</v>
      </c>
      <c r="E61" s="24">
        <v>0.15158512088680184</v>
      </c>
      <c r="F61" s="25"/>
    </row>
    <row r="62" spans="1:6" ht="15.75">
      <c r="A62" s="7" t="s">
        <v>184</v>
      </c>
      <c r="B62" s="22" t="s">
        <v>185</v>
      </c>
      <c r="C62" s="23" t="s">
        <v>186</v>
      </c>
      <c r="D62" s="15">
        <f t="shared" si="0"/>
        <v>2315.702549067506</v>
      </c>
      <c r="E62" s="24">
        <v>0.14385747515515157</v>
      </c>
      <c r="F62" s="25"/>
    </row>
    <row r="63" spans="1:6" ht="15.75">
      <c r="A63" s="7"/>
      <c r="B63" s="22" t="s">
        <v>187</v>
      </c>
      <c r="C63" s="23" t="s">
        <v>186</v>
      </c>
      <c r="D63" s="15">
        <f t="shared" si="0"/>
        <v>1419.2393159308908</v>
      </c>
      <c r="E63" s="24">
        <v>0.08816684367038309</v>
      </c>
      <c r="F63" s="25"/>
    </row>
    <row r="64" spans="1:6" ht="15.75">
      <c r="A64" s="18" t="s">
        <v>188</v>
      </c>
      <c r="B64" s="4" t="s">
        <v>189</v>
      </c>
      <c r="C64" s="26"/>
      <c r="D64" s="14" t="s">
        <v>27</v>
      </c>
      <c r="E64" s="27"/>
      <c r="F64" s="24"/>
    </row>
    <row r="65" spans="1:6" ht="31.5">
      <c r="A65" s="7" t="s">
        <v>190</v>
      </c>
      <c r="B65" s="22" t="s">
        <v>191</v>
      </c>
      <c r="C65" s="26"/>
      <c r="D65" s="14" t="s">
        <v>27</v>
      </c>
      <c r="E65" s="27"/>
      <c r="F65" s="24"/>
    </row>
    <row r="66" spans="1:6" ht="31.5">
      <c r="A66" s="7" t="s">
        <v>192</v>
      </c>
      <c r="B66" s="22" t="s">
        <v>8</v>
      </c>
      <c r="C66" s="26" t="s">
        <v>193</v>
      </c>
      <c r="D66" s="15">
        <f aca="true" t="shared" si="1" ref="D66:D73">E66*E$2*4</f>
        <v>3099.1162583158684</v>
      </c>
      <c r="E66" s="27">
        <v>0.19252517570235</v>
      </c>
      <c r="F66" s="28"/>
    </row>
    <row r="67" spans="1:6" ht="31.5">
      <c r="A67" s="7" t="s">
        <v>194</v>
      </c>
      <c r="B67" s="22" t="s">
        <v>195</v>
      </c>
      <c r="C67" s="26" t="s">
        <v>11</v>
      </c>
      <c r="D67" s="15">
        <f t="shared" si="1"/>
        <v>5866.880463855827</v>
      </c>
      <c r="E67" s="27">
        <v>0.36446589865665</v>
      </c>
      <c r="F67" s="28"/>
    </row>
    <row r="68" spans="1:6" ht="15.75">
      <c r="A68" s="7" t="s">
        <v>196</v>
      </c>
      <c r="B68" s="22" t="s">
        <v>197</v>
      </c>
      <c r="C68" s="26" t="s">
        <v>10</v>
      </c>
      <c r="D68" s="15">
        <f t="shared" si="1"/>
        <v>1500.8298861026533</v>
      </c>
      <c r="E68" s="27">
        <v>0.09323546244705</v>
      </c>
      <c r="F68" s="28"/>
    </row>
    <row r="69" spans="1:6" ht="15.75">
      <c r="A69" s="7" t="s">
        <v>198</v>
      </c>
      <c r="B69" s="22" t="s">
        <v>13</v>
      </c>
      <c r="C69" s="26" t="s">
        <v>10</v>
      </c>
      <c r="D69" s="15">
        <f t="shared" si="1"/>
        <v>3079.624961093756</v>
      </c>
      <c r="E69" s="27">
        <v>0.1913143255407</v>
      </c>
      <c r="F69" s="28"/>
    </row>
    <row r="70" spans="1:6" ht="15.75">
      <c r="A70" s="7" t="s">
        <v>199</v>
      </c>
      <c r="B70" s="22" t="s">
        <v>128</v>
      </c>
      <c r="C70" s="26" t="s">
        <v>138</v>
      </c>
      <c r="D70" s="15">
        <f t="shared" si="1"/>
        <v>799.1431861066077</v>
      </c>
      <c r="E70" s="27">
        <v>0.04964485662765</v>
      </c>
      <c r="F70" s="28"/>
    </row>
    <row r="71" spans="1:6" ht="31.5">
      <c r="A71" s="7" t="s">
        <v>200</v>
      </c>
      <c r="B71" s="22" t="s">
        <v>201</v>
      </c>
      <c r="C71" s="26" t="s">
        <v>138</v>
      </c>
      <c r="D71" s="15">
        <f t="shared" si="1"/>
        <v>4210.120199976274</v>
      </c>
      <c r="E71" s="27">
        <v>0.2615436349164</v>
      </c>
      <c r="F71" s="28"/>
    </row>
    <row r="72" spans="1:6" ht="15.75">
      <c r="A72" s="7" t="s">
        <v>202</v>
      </c>
      <c r="B72" s="22" t="s">
        <v>203</v>
      </c>
      <c r="C72" s="26" t="s">
        <v>9</v>
      </c>
      <c r="D72" s="15">
        <f t="shared" si="1"/>
        <v>857.6170777729446</v>
      </c>
      <c r="E72" s="27">
        <v>0.05327740711259999</v>
      </c>
      <c r="F72" s="28"/>
    </row>
    <row r="73" spans="1:6" ht="15.75">
      <c r="A73" s="7" t="s">
        <v>204</v>
      </c>
      <c r="B73" s="22" t="s">
        <v>205</v>
      </c>
      <c r="C73" s="26" t="s">
        <v>7</v>
      </c>
      <c r="D73" s="15">
        <f t="shared" si="1"/>
        <v>662.704105551821</v>
      </c>
      <c r="E73" s="27">
        <v>0.04116890549610001</v>
      </c>
      <c r="F73" s="28"/>
    </row>
    <row r="74" spans="1:6" ht="31.5">
      <c r="A74" s="7" t="s">
        <v>71</v>
      </c>
      <c r="B74" s="22" t="s">
        <v>206</v>
      </c>
      <c r="C74" s="14" t="s">
        <v>27</v>
      </c>
      <c r="D74" s="14" t="s">
        <v>27</v>
      </c>
      <c r="E74" s="27"/>
      <c r="F74" s="28"/>
    </row>
    <row r="75" spans="1:6" ht="15.75">
      <c r="A75" s="7" t="s">
        <v>207</v>
      </c>
      <c r="B75" s="22" t="s">
        <v>208</v>
      </c>
      <c r="C75" s="26" t="s">
        <v>11</v>
      </c>
      <c r="D75" s="15">
        <f aca="true" t="shared" si="2" ref="D75:D80">E75*E$2*4</f>
        <v>5223.667655526118</v>
      </c>
      <c r="E75" s="27">
        <v>0.3245078433222</v>
      </c>
      <c r="F75" s="28"/>
    </row>
    <row r="76" spans="1:6" ht="15.75">
      <c r="A76" s="7" t="s">
        <v>209</v>
      </c>
      <c r="B76" s="22" t="s">
        <v>210</v>
      </c>
      <c r="C76" s="26" t="s">
        <v>11</v>
      </c>
      <c r="D76" s="15">
        <f t="shared" si="2"/>
        <v>12513.412816596148</v>
      </c>
      <c r="E76" s="27">
        <v>0.7773658037793</v>
      </c>
      <c r="F76" s="28"/>
    </row>
    <row r="77" spans="1:6" ht="15.75">
      <c r="A77" s="7" t="s">
        <v>211</v>
      </c>
      <c r="B77" s="22" t="s">
        <v>119</v>
      </c>
      <c r="C77" s="26" t="s">
        <v>212</v>
      </c>
      <c r="D77" s="15">
        <f t="shared" si="2"/>
        <v>1111.0039416604059</v>
      </c>
      <c r="E77" s="27">
        <v>0.06901845921405</v>
      </c>
      <c r="F77" s="28"/>
    </row>
    <row r="78" spans="1:6" ht="15.75">
      <c r="A78" s="7" t="s">
        <v>213</v>
      </c>
      <c r="B78" s="22" t="s">
        <v>214</v>
      </c>
      <c r="C78" s="26" t="s">
        <v>9</v>
      </c>
      <c r="D78" s="15">
        <f t="shared" si="2"/>
        <v>467.79113333069716</v>
      </c>
      <c r="E78" s="27">
        <v>0.029060403879600002</v>
      </c>
      <c r="F78" s="28"/>
    </row>
    <row r="79" spans="1:6" ht="15.75">
      <c r="A79" s="7" t="s">
        <v>215</v>
      </c>
      <c r="B79" s="22" t="s">
        <v>216</v>
      </c>
      <c r="C79" s="26" t="s">
        <v>12</v>
      </c>
      <c r="D79" s="15">
        <f t="shared" si="2"/>
        <v>5535.528411079915</v>
      </c>
      <c r="E79" s="27">
        <v>0.3438814459085999</v>
      </c>
      <c r="F79" s="28"/>
    </row>
    <row r="80" spans="1:6" ht="15.75">
      <c r="A80" s="7" t="s">
        <v>217</v>
      </c>
      <c r="B80" s="22" t="s">
        <v>218</v>
      </c>
      <c r="C80" s="26" t="s">
        <v>11</v>
      </c>
      <c r="D80" s="15">
        <f t="shared" si="2"/>
        <v>233.89556666534858</v>
      </c>
      <c r="E80" s="27">
        <v>0.014530201939800001</v>
      </c>
      <c r="F80" s="28"/>
    </row>
    <row r="81" spans="1:6" ht="15.75">
      <c r="A81" s="18" t="s">
        <v>219</v>
      </c>
      <c r="B81" s="4" t="s">
        <v>220</v>
      </c>
      <c r="C81" s="14" t="s">
        <v>27</v>
      </c>
      <c r="D81" s="14" t="s">
        <v>27</v>
      </c>
      <c r="E81" s="27"/>
      <c r="F81" s="24"/>
    </row>
    <row r="82" spans="1:6" ht="15.75">
      <c r="A82" s="7" t="s">
        <v>65</v>
      </c>
      <c r="B82" s="29" t="s">
        <v>2</v>
      </c>
      <c r="C82" s="26" t="s">
        <v>221</v>
      </c>
      <c r="D82" s="15">
        <f>E82*E$2*4</f>
        <v>395.10808598944004</v>
      </c>
      <c r="E82" s="27">
        <v>0.02454514362680715</v>
      </c>
      <c r="F82" s="28"/>
    </row>
    <row r="83" spans="1:6" ht="15.75">
      <c r="A83" s="7" t="s">
        <v>222</v>
      </c>
      <c r="B83" s="29" t="s">
        <v>3</v>
      </c>
      <c r="C83" s="26" t="s">
        <v>138</v>
      </c>
      <c r="D83" s="15">
        <f>E83*E$2*4</f>
        <v>579.963548843954</v>
      </c>
      <c r="E83" s="27">
        <v>0.03602884655989575</v>
      </c>
      <c r="F83" s="28"/>
    </row>
    <row r="84" spans="1:6" ht="15.75">
      <c r="A84" s="18" t="s">
        <v>250</v>
      </c>
      <c r="B84" s="30" t="s">
        <v>251</v>
      </c>
      <c r="C84" s="14" t="s">
        <v>27</v>
      </c>
      <c r="D84" s="14" t="s">
        <v>27</v>
      </c>
      <c r="E84" s="27"/>
      <c r="F84" s="24"/>
    </row>
    <row r="85" spans="1:6" ht="15.75">
      <c r="A85" s="7" t="s">
        <v>66</v>
      </c>
      <c r="B85" s="29" t="s">
        <v>252</v>
      </c>
      <c r="C85" s="26" t="s">
        <v>5</v>
      </c>
      <c r="D85" s="15">
        <f aca="true" t="shared" si="3" ref="D85:D90">E85*E$2*4</f>
        <v>9550.735638835067</v>
      </c>
      <c r="E85" s="27">
        <v>0.5933165792085</v>
      </c>
      <c r="F85" s="28"/>
    </row>
    <row r="86" spans="1:6" ht="15.75">
      <c r="A86" s="7" t="s">
        <v>253</v>
      </c>
      <c r="B86" s="29" t="s">
        <v>254</v>
      </c>
      <c r="C86" s="26" t="s">
        <v>5</v>
      </c>
      <c r="D86" s="15">
        <f t="shared" si="3"/>
        <v>1169.477833326743</v>
      </c>
      <c r="E86" s="27">
        <v>0.072651009699</v>
      </c>
      <c r="F86" s="28"/>
    </row>
    <row r="87" spans="1:6" ht="15.75">
      <c r="A87" s="7" t="s">
        <v>73</v>
      </c>
      <c r="B87" s="29" t="s">
        <v>123</v>
      </c>
      <c r="C87" s="26" t="s">
        <v>6</v>
      </c>
      <c r="D87" s="15">
        <f t="shared" si="3"/>
        <v>2826.2380972062947</v>
      </c>
      <c r="E87" s="27">
        <v>0.17557327343924997</v>
      </c>
      <c r="F87" s="28"/>
    </row>
    <row r="88" spans="1:6" ht="15.75">
      <c r="A88" s="7" t="s">
        <v>255</v>
      </c>
      <c r="B88" s="29" t="s">
        <v>256</v>
      </c>
      <c r="C88" s="26" t="s">
        <v>6</v>
      </c>
      <c r="D88" s="15">
        <f t="shared" si="3"/>
        <v>2085.568802766025</v>
      </c>
      <c r="E88" s="27">
        <v>0.12956096729655</v>
      </c>
      <c r="F88" s="28"/>
    </row>
    <row r="89" spans="1:6" ht="15.75">
      <c r="A89" s="7" t="s">
        <v>257</v>
      </c>
      <c r="B89" s="29" t="s">
        <v>258</v>
      </c>
      <c r="C89" s="26" t="s">
        <v>6</v>
      </c>
      <c r="D89" s="15">
        <f t="shared" si="3"/>
        <v>3410.977013869666</v>
      </c>
      <c r="E89" s="27">
        <v>0.21189877828874995</v>
      </c>
      <c r="F89" s="28"/>
    </row>
    <row r="90" spans="1:6" ht="15.75">
      <c r="A90" s="7" t="s">
        <v>76</v>
      </c>
      <c r="B90" s="29" t="s">
        <v>129</v>
      </c>
      <c r="C90" s="26" t="s">
        <v>79</v>
      </c>
      <c r="D90" s="15">
        <f t="shared" si="3"/>
        <v>7991.431861066076</v>
      </c>
      <c r="E90" s="27">
        <v>0.49644856627649997</v>
      </c>
      <c r="F90" s="28"/>
    </row>
    <row r="91" spans="1:6" ht="31.5">
      <c r="A91" s="18" t="s">
        <v>259</v>
      </c>
      <c r="B91" s="4" t="s">
        <v>260</v>
      </c>
      <c r="C91" s="14" t="s">
        <v>27</v>
      </c>
      <c r="D91" s="14" t="s">
        <v>27</v>
      </c>
      <c r="E91" s="27"/>
      <c r="F91" s="24"/>
    </row>
    <row r="92" spans="1:6" ht="31.5">
      <c r="A92" s="7" t="s">
        <v>67</v>
      </c>
      <c r="B92" s="22" t="s">
        <v>261</v>
      </c>
      <c r="C92" s="26" t="s">
        <v>4</v>
      </c>
      <c r="D92" s="15">
        <f aca="true" t="shared" si="4" ref="D92:D97">E92*E$2*4</f>
        <v>48085.03024695124</v>
      </c>
      <c r="E92" s="27">
        <v>2.9871673487905497</v>
      </c>
      <c r="F92" s="28"/>
    </row>
    <row r="93" spans="1:6" ht="15.75">
      <c r="A93" s="7" t="s">
        <v>262</v>
      </c>
      <c r="B93" s="22" t="s">
        <v>127</v>
      </c>
      <c r="C93" s="26" t="s">
        <v>79</v>
      </c>
      <c r="D93" s="15">
        <f t="shared" si="4"/>
        <v>2670.3077194293965</v>
      </c>
      <c r="E93" s="27">
        <v>0.16588647214605</v>
      </c>
      <c r="F93" s="28"/>
    </row>
    <row r="94" spans="1:6" ht="15.75">
      <c r="A94" s="7" t="s">
        <v>74</v>
      </c>
      <c r="B94" s="22" t="s">
        <v>263</v>
      </c>
      <c r="C94" s="26" t="s">
        <v>5</v>
      </c>
      <c r="D94" s="15">
        <f t="shared" si="4"/>
        <v>487.2824305528096</v>
      </c>
      <c r="E94" s="27">
        <v>0.030271254041250004</v>
      </c>
      <c r="F94" s="28"/>
    </row>
    <row r="95" spans="1:6" ht="15.75">
      <c r="A95" s="7" t="s">
        <v>264</v>
      </c>
      <c r="B95" s="22" t="s">
        <v>125</v>
      </c>
      <c r="C95" s="26" t="s">
        <v>5</v>
      </c>
      <c r="D95" s="15">
        <f t="shared" si="4"/>
        <v>838.1257805508322</v>
      </c>
      <c r="E95" s="27">
        <v>0.05206655695094999</v>
      </c>
      <c r="F95" s="28"/>
    </row>
    <row r="96" spans="1:6" ht="15.75">
      <c r="A96" s="7" t="s">
        <v>265</v>
      </c>
      <c r="B96" s="22" t="s">
        <v>124</v>
      </c>
      <c r="C96" s="26" t="s">
        <v>6</v>
      </c>
      <c r="D96" s="15">
        <f t="shared" si="4"/>
        <v>233.89556666534858</v>
      </c>
      <c r="E96" s="27">
        <v>0.014530201939800001</v>
      </c>
      <c r="F96" s="28"/>
    </row>
    <row r="97" spans="1:6" ht="15.75">
      <c r="A97" s="7" t="s">
        <v>77</v>
      </c>
      <c r="B97" s="22" t="s">
        <v>266</v>
      </c>
      <c r="C97" s="26" t="s">
        <v>12</v>
      </c>
      <c r="D97" s="15">
        <f t="shared" si="4"/>
        <v>58.473891666337146</v>
      </c>
      <c r="E97" s="27">
        <v>0.0036325504849500003</v>
      </c>
      <c r="F97" s="28"/>
    </row>
    <row r="98" spans="1:6" ht="31.5">
      <c r="A98" s="18" t="s">
        <v>223</v>
      </c>
      <c r="B98" s="31" t="s">
        <v>224</v>
      </c>
      <c r="C98" s="14" t="s">
        <v>27</v>
      </c>
      <c r="D98" s="14" t="s">
        <v>27</v>
      </c>
      <c r="E98" s="27"/>
      <c r="F98" s="24"/>
    </row>
    <row r="99" spans="1:6" ht="31.5">
      <c r="A99" s="7" t="s">
        <v>69</v>
      </c>
      <c r="B99" s="32" t="s">
        <v>225</v>
      </c>
      <c r="C99" s="26" t="s">
        <v>226</v>
      </c>
      <c r="D99" s="15">
        <f>E99*E$2*4</f>
        <v>519.8134056165152</v>
      </c>
      <c r="E99" s="27">
        <v>0.032292162961043855</v>
      </c>
      <c r="F99" s="33"/>
    </row>
    <row r="100" spans="1:6" ht="15.75">
      <c r="A100" s="7" t="s">
        <v>227</v>
      </c>
      <c r="B100" s="32" t="s">
        <v>228</v>
      </c>
      <c r="C100" s="26" t="s">
        <v>138</v>
      </c>
      <c r="D100" s="15">
        <f>E100*E$2*4</f>
        <v>1214.9120471514866</v>
      </c>
      <c r="E100" s="27">
        <v>0.07547350142580614</v>
      </c>
      <c r="F100" s="28"/>
    </row>
    <row r="101" spans="1:6" ht="15.75">
      <c r="A101" s="18" t="s">
        <v>87</v>
      </c>
      <c r="B101" s="31" t="s">
        <v>229</v>
      </c>
      <c r="C101" s="26"/>
      <c r="D101" s="14" t="s">
        <v>27</v>
      </c>
      <c r="E101" s="27"/>
      <c r="F101" s="24"/>
    </row>
    <row r="102" spans="1:6" ht="31.5">
      <c r="A102" s="7" t="s">
        <v>230</v>
      </c>
      <c r="B102" s="22" t="s">
        <v>231</v>
      </c>
      <c r="C102" s="26" t="s">
        <v>5</v>
      </c>
      <c r="D102" s="15">
        <f>E102*E$2*4</f>
        <v>14359.238663530192</v>
      </c>
      <c r="E102" s="27">
        <v>0.892033314087555</v>
      </c>
      <c r="F102" s="28"/>
    </row>
    <row r="103" spans="1:6" ht="31.5">
      <c r="A103" s="7" t="s">
        <v>232</v>
      </c>
      <c r="B103" s="22" t="s">
        <v>233</v>
      </c>
      <c r="C103" s="26" t="s">
        <v>10</v>
      </c>
      <c r="D103" s="15">
        <f>E103*E$2*4</f>
        <v>14575.592062695638</v>
      </c>
      <c r="E103" s="27">
        <v>0.90547375088187</v>
      </c>
      <c r="F103" s="28"/>
    </row>
    <row r="104" spans="1:6" ht="15.75">
      <c r="A104" s="7" t="s">
        <v>234</v>
      </c>
      <c r="B104" s="22" t="s">
        <v>235</v>
      </c>
      <c r="C104" s="26" t="s">
        <v>6</v>
      </c>
      <c r="D104" s="15">
        <f>E104*E$2*4</f>
        <v>680.246273051722</v>
      </c>
      <c r="E104" s="27">
        <v>0.042258670641585</v>
      </c>
      <c r="F104" s="28"/>
    </row>
    <row r="105" spans="1:6" ht="15.75" customHeight="1">
      <c r="A105" s="7" t="s">
        <v>236</v>
      </c>
      <c r="B105" s="22" t="s">
        <v>237</v>
      </c>
      <c r="C105" s="26" t="s">
        <v>12</v>
      </c>
      <c r="D105" s="15">
        <f>E105*E$2*4</f>
        <v>746.5166836069042</v>
      </c>
      <c r="E105" s="27">
        <v>0.046375561191195</v>
      </c>
      <c r="F105" s="28"/>
    </row>
    <row r="106" spans="1:6" ht="15.75">
      <c r="A106" s="7" t="s">
        <v>238</v>
      </c>
      <c r="B106" s="22" t="s">
        <v>239</v>
      </c>
      <c r="C106" s="26"/>
      <c r="D106" s="14" t="s">
        <v>27</v>
      </c>
      <c r="E106" s="27"/>
      <c r="F106" s="24"/>
    </row>
    <row r="107" spans="1:6" ht="15.75">
      <c r="A107" s="7" t="s">
        <v>269</v>
      </c>
      <c r="B107" s="29" t="s">
        <v>240</v>
      </c>
      <c r="C107" s="26" t="s">
        <v>79</v>
      </c>
      <c r="D107" s="15">
        <f>E107*E$2*4</f>
        <v>48.72824305528095</v>
      </c>
      <c r="E107" s="27">
        <v>0.003027125404125</v>
      </c>
      <c r="F107" s="28"/>
    </row>
    <row r="108" spans="1:6" ht="15.75">
      <c r="A108" s="7" t="s">
        <v>270</v>
      </c>
      <c r="B108" s="29" t="s">
        <v>241</v>
      </c>
      <c r="C108" s="26" t="s">
        <v>79</v>
      </c>
      <c r="D108" s="15">
        <f>E108*E$2*4</f>
        <v>37.03346472201352</v>
      </c>
      <c r="E108" s="27">
        <v>0.002300615307135</v>
      </c>
      <c r="F108" s="28"/>
    </row>
    <row r="109" spans="1:6" ht="15.75">
      <c r="A109" s="7" t="s">
        <v>271</v>
      </c>
      <c r="B109" s="29" t="s">
        <v>242</v>
      </c>
      <c r="C109" s="26" t="s">
        <v>79</v>
      </c>
      <c r="D109" s="15">
        <f>E109*E$2*4</f>
        <v>1.9491297222112383</v>
      </c>
      <c r="E109" s="27">
        <v>0.00012108501616500001</v>
      </c>
      <c r="F109" s="28"/>
    </row>
    <row r="110" spans="1:6" ht="15.75">
      <c r="A110" s="7" t="s">
        <v>272</v>
      </c>
      <c r="B110" s="29" t="s">
        <v>243</v>
      </c>
      <c r="C110" s="26" t="s">
        <v>79</v>
      </c>
      <c r="D110" s="15">
        <f>E110*E$2*4</f>
        <v>15.593037777689906</v>
      </c>
      <c r="E110" s="27">
        <v>0.0009686801293200001</v>
      </c>
      <c r="F110" s="28"/>
    </row>
    <row r="111" spans="1:6" ht="15.75">
      <c r="A111" s="18" t="s">
        <v>90</v>
      </c>
      <c r="B111" s="31" t="s">
        <v>244</v>
      </c>
      <c r="C111" s="1" t="s">
        <v>27</v>
      </c>
      <c r="D111" s="14" t="s">
        <v>27</v>
      </c>
      <c r="E111" s="27"/>
      <c r="F111" s="24"/>
    </row>
    <row r="112" spans="1:6" ht="15.75">
      <c r="A112" s="7" t="s">
        <v>245</v>
      </c>
      <c r="B112" s="29" t="s">
        <v>246</v>
      </c>
      <c r="C112" s="26" t="s">
        <v>4</v>
      </c>
      <c r="D112" s="15">
        <f>E112*E$2*4</f>
        <v>17249.79804156946</v>
      </c>
      <c r="E112" s="27">
        <v>1.07160239306025</v>
      </c>
      <c r="F112" s="28"/>
    </row>
    <row r="113" spans="1:6" ht="15.75">
      <c r="A113" s="7" t="s">
        <v>247</v>
      </c>
      <c r="B113" s="29" t="s">
        <v>1</v>
      </c>
      <c r="C113" s="1"/>
      <c r="D113" s="15">
        <f>E113*E$2*4</f>
        <v>23884.63561597651</v>
      </c>
      <c r="E113" s="27">
        <v>1.48377578808591</v>
      </c>
      <c r="F113" s="28"/>
    </row>
    <row r="114" spans="1:6" ht="15.75" customHeight="1">
      <c r="A114" s="7" t="s">
        <v>248</v>
      </c>
      <c r="B114" s="29" t="s">
        <v>249</v>
      </c>
      <c r="C114" s="1"/>
      <c r="D114" s="15">
        <f>E114*E$2*4</f>
        <v>16625.218913384088</v>
      </c>
      <c r="E114" s="27">
        <v>1.0328019104803374</v>
      </c>
      <c r="F114" s="28"/>
    </row>
    <row r="115" spans="1:22" ht="15.75">
      <c r="A115" s="7"/>
      <c r="B115" s="4" t="s">
        <v>85</v>
      </c>
      <c r="C115" s="1" t="s">
        <v>33</v>
      </c>
      <c r="D115" s="8">
        <f>SUM(D29:D63)+SUM(D66:D73)+SUM(D75:D80)+SUM(D82:D83)+SUM(D85:D90)+SUM(D92:D97)+SUM(D99:D100)+SUM(D102:D105)+SUM(D107:D110)+SUM(D112:D114)</f>
        <v>309712.05182782415</v>
      </c>
      <c r="E115" s="16">
        <f>SUM(E29:E63)+SUM(E66:E73)+SUM(E75:E80)+SUM(E82:E83)+SUM(E85:E90)+SUM(E92:E97)+SUM(E99:E100)+SUM(E102:E105)+SUM(E107:E110)+SUM(E112:E114)</f>
        <v>19.240119513196344</v>
      </c>
      <c r="F115" s="16">
        <f>SUM(F29:F63)+SUM(F66:F73)+SUM(F75:F80)+SUM(F82:F83)+SUM(F85:F90)+SUM(F92:F97)+SUM(F99:F100)+SUM(F102:F105)+SUM(F107:F110)+SUM(F112:F114)</f>
        <v>0</v>
      </c>
      <c r="V115" s="3"/>
    </row>
    <row r="116" spans="1:22" ht="15.75">
      <c r="A116" s="20" t="s">
        <v>86</v>
      </c>
      <c r="B116" s="20"/>
      <c r="C116" s="20"/>
      <c r="D116" s="20"/>
      <c r="V116" s="3"/>
    </row>
    <row r="117" spans="1:22" ht="15.75">
      <c r="A117" s="7" t="s">
        <v>92</v>
      </c>
      <c r="B117" s="1" t="s">
        <v>88</v>
      </c>
      <c r="C117" s="1" t="s">
        <v>89</v>
      </c>
      <c r="D117" s="34">
        <v>8</v>
      </c>
      <c r="V117" s="3"/>
    </row>
    <row r="118" spans="1:22" ht="15.75">
      <c r="A118" s="7" t="s">
        <v>94</v>
      </c>
      <c r="B118" s="1" t="s">
        <v>91</v>
      </c>
      <c r="C118" s="1" t="s">
        <v>89</v>
      </c>
      <c r="D118" s="34">
        <v>6</v>
      </c>
      <c r="V118" s="3"/>
    </row>
    <row r="119" spans="1:22" ht="15.75">
      <c r="A119" s="7" t="s">
        <v>97</v>
      </c>
      <c r="B119" s="1" t="s">
        <v>93</v>
      </c>
      <c r="C119" s="1" t="s">
        <v>89</v>
      </c>
      <c r="D119" s="1">
        <v>2</v>
      </c>
      <c r="V119" s="3"/>
    </row>
    <row r="120" spans="1:22" ht="15.75">
      <c r="A120" s="7" t="s">
        <v>98</v>
      </c>
      <c r="B120" s="1" t="s">
        <v>95</v>
      </c>
      <c r="C120" s="1" t="s">
        <v>33</v>
      </c>
      <c r="D120" s="35">
        <v>0</v>
      </c>
      <c r="V120" s="3"/>
    </row>
    <row r="121" spans="1:22" ht="15.75">
      <c r="A121" s="20" t="s">
        <v>96</v>
      </c>
      <c r="B121" s="20"/>
      <c r="C121" s="20"/>
      <c r="D121" s="20"/>
      <c r="V121" s="3"/>
    </row>
    <row r="122" spans="1:22" ht="15.75">
      <c r="A122" s="7" t="s">
        <v>99</v>
      </c>
      <c r="B122" s="1" t="s">
        <v>32</v>
      </c>
      <c r="C122" s="1" t="s">
        <v>33</v>
      </c>
      <c r="D122" s="1">
        <v>0</v>
      </c>
      <c r="V122" s="3"/>
    </row>
    <row r="123" spans="1:22" ht="15.75">
      <c r="A123" s="7" t="s">
        <v>100</v>
      </c>
      <c r="B123" s="1" t="s">
        <v>34</v>
      </c>
      <c r="C123" s="1" t="s">
        <v>33</v>
      </c>
      <c r="D123" s="1">
        <v>0</v>
      </c>
      <c r="V123" s="3"/>
    </row>
    <row r="124" spans="1:22" ht="15.75">
      <c r="A124" s="7" t="s">
        <v>101</v>
      </c>
      <c r="B124" s="1" t="s">
        <v>36</v>
      </c>
      <c r="C124" s="1" t="s">
        <v>33</v>
      </c>
      <c r="D124" s="1">
        <v>0</v>
      </c>
      <c r="V124" s="3"/>
    </row>
    <row r="125" spans="1:22" ht="15.75">
      <c r="A125" s="7" t="s">
        <v>103</v>
      </c>
      <c r="B125" s="1" t="s">
        <v>59</v>
      </c>
      <c r="C125" s="1" t="s">
        <v>33</v>
      </c>
      <c r="D125" s="1">
        <v>0</v>
      </c>
      <c r="V125" s="3"/>
    </row>
    <row r="126" spans="1:22" ht="15.75">
      <c r="A126" s="7" t="s">
        <v>105</v>
      </c>
      <c r="B126" s="1" t="s">
        <v>102</v>
      </c>
      <c r="C126" s="1" t="s">
        <v>33</v>
      </c>
      <c r="D126" s="1">
        <v>0</v>
      </c>
      <c r="V126" s="3"/>
    </row>
    <row r="127" spans="1:22" ht="15.75">
      <c r="A127" s="7" t="s">
        <v>106</v>
      </c>
      <c r="B127" s="1" t="s">
        <v>61</v>
      </c>
      <c r="C127" s="1" t="s">
        <v>33</v>
      </c>
      <c r="D127" s="1">
        <v>0</v>
      </c>
      <c r="V127" s="3"/>
    </row>
    <row r="128" spans="1:22" ht="15.75">
      <c r="A128" s="20" t="s">
        <v>104</v>
      </c>
      <c r="B128" s="20"/>
      <c r="C128" s="20"/>
      <c r="D128" s="20"/>
      <c r="V128" s="3"/>
    </row>
    <row r="129" spans="1:22" ht="15.75">
      <c r="A129" s="7" t="s">
        <v>107</v>
      </c>
      <c r="B129" s="1" t="s">
        <v>88</v>
      </c>
      <c r="C129" s="1" t="s">
        <v>89</v>
      </c>
      <c r="D129" s="1">
        <v>0</v>
      </c>
      <c r="V129" s="3"/>
    </row>
    <row r="130" spans="1:22" ht="15.75">
      <c r="A130" s="7" t="s">
        <v>109</v>
      </c>
      <c r="B130" s="1" t="s">
        <v>91</v>
      </c>
      <c r="C130" s="1" t="s">
        <v>89</v>
      </c>
      <c r="D130" s="1">
        <v>0</v>
      </c>
      <c r="V130" s="3"/>
    </row>
    <row r="131" spans="1:22" ht="15.75">
      <c r="A131" s="7" t="s">
        <v>111</v>
      </c>
      <c r="B131" s="1" t="s">
        <v>108</v>
      </c>
      <c r="C131" s="1" t="s">
        <v>89</v>
      </c>
      <c r="D131" s="1">
        <v>0</v>
      </c>
      <c r="V131" s="3"/>
    </row>
    <row r="132" spans="1:22" ht="15.75">
      <c r="A132" s="7" t="s">
        <v>113</v>
      </c>
      <c r="B132" s="1" t="s">
        <v>95</v>
      </c>
      <c r="C132" s="1" t="s">
        <v>33</v>
      </c>
      <c r="D132" s="1">
        <v>0</v>
      </c>
      <c r="V132" s="3"/>
    </row>
    <row r="133" spans="1:22" ht="15.75">
      <c r="A133" s="20" t="s">
        <v>110</v>
      </c>
      <c r="B133" s="20"/>
      <c r="C133" s="20"/>
      <c r="D133" s="20"/>
      <c r="V133" s="3"/>
    </row>
    <row r="134" spans="1:22" ht="15.75">
      <c r="A134" s="7" t="s">
        <v>115</v>
      </c>
      <c r="B134" s="1" t="s">
        <v>112</v>
      </c>
      <c r="C134" s="1" t="s">
        <v>89</v>
      </c>
      <c r="D134" s="1">
        <v>19</v>
      </c>
      <c r="V134" s="3"/>
    </row>
    <row r="135" spans="1:22" ht="15.75">
      <c r="A135" s="7" t="s">
        <v>267</v>
      </c>
      <c r="B135" s="1" t="s">
        <v>114</v>
      </c>
      <c r="C135" s="1" t="s">
        <v>89</v>
      </c>
      <c r="D135" s="1">
        <v>4</v>
      </c>
      <c r="V135" s="3"/>
    </row>
    <row r="136" spans="1:22" ht="31.5">
      <c r="A136" s="7" t="s">
        <v>268</v>
      </c>
      <c r="B136" s="1" t="s">
        <v>116</v>
      </c>
      <c r="C136" s="1" t="s">
        <v>33</v>
      </c>
      <c r="D136" s="17">
        <v>41000</v>
      </c>
      <c r="V136" s="3"/>
    </row>
  </sheetData>
  <sheetProtection password="CC29" sheet="1" objects="1" scenarios="1" selectLockedCells="1" selectUnlockedCells="1"/>
  <mergeCells count="9">
    <mergeCell ref="A121:D121"/>
    <mergeCell ref="A128:D128"/>
    <mergeCell ref="A133:D133"/>
    <mergeCell ref="A2:D2"/>
    <mergeCell ref="A26:D26"/>
    <mergeCell ref="A8:D8"/>
    <mergeCell ref="E27:E28"/>
    <mergeCell ref="F27:F28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2024-03-12T13:29:09Z</dcterms:modified>
  <cp:category/>
  <cp:version/>
  <cp:contentType/>
  <cp:contentStatus/>
</cp:coreProperties>
</file>