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<sst xmlns="http://schemas.openxmlformats.org/spreadsheetml/2006/main" count="367" uniqueCount="256">
  <si>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</si>
  <si>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</si>
  <si>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</si>
  <si>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</si>
  <si>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</si>
  <si>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</si>
  <si>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</si>
  <si>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</si>
  <si>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</si>
  <si>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</si>
  <si>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</si>
  <si>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</si>
  <si>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</si>
  <si>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</si>
  <si>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</si>
  <si>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</si>
  <si>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</si>
  <si>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</si>
  <si>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</si>
  <si>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</si>
  <si>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</si>
  <si>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</si>
  <si>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</si>
  <si>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</si>
  <si>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</si>
  <si>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</si>
  <si>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</si>
  <si>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</si>
  <si>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</si>
  <si>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</si>
  <si>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</si>
  <si>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</si>
  <si>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</si>
  <si>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</si>
  <si>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</si>
  <si>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</si>
  <si>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</si>
  <si>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</si>
  <si>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</si>
  <si>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</si>
  <si>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</si>
  <si>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</si>
  <si>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</si>
  <si>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</si>
  <si>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</si>
  <si>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</si>
  <si>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</si>
  <si>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</si>
  <si>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</si>
  <si>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</si>
  <si>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</si>
  <si>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</si>
  <si>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</si>
  <si>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</si>
  <si>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</si>
  <si>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</si>
  <si>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</si>
  <si>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</si>
  <si>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</si>
  <si>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</si>
  <si>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</si>
  <si>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</si>
  <si>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</si>
  <si>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</si>
  <si>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</si>
  <si>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</si>
  <si>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</si>
  <si>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</si>
  <si>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</si>
  <si>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</si>
  <si>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</si>
  <si>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</si>
  <si>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</si>
  <si>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</si>
  <si>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</si>
  <si>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</si>
  <si>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</si>
  <si>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</si>
  <si>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</si>
  <si>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</si>
  <si>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</si>
  <si>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</si>
  <si>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</si>
  <si>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</si>
  <si>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</si>
  <si>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</si>
  <si>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</si>
  <si>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</si>
  <si>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</si>
  <si>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</si>
  <si>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</si>
  <si>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</si>
  <si>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</si>
  <si>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</si>
  <si>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</si>
  <si>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</si>
  <si>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</si>
  <si>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</si>
  <si>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</si>
  <si>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</si>
  <si>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</si>
  <si>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</si>
  <si>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</si>
  <si>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</si>
  <si>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</si>
  <si>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</si>
  <si>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</si>
  <si>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</si>
  <si>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</si>
  <si>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</si>
  <si>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</si>
  <si>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</si>
  <si>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</si>
  <si>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</si>
  <si>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</si>
  <si>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</si>
  <si>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</si>
  <si>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</si>
  <si>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</si>
  <si>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</si>
  <si>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</si>
  <si>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</si>
  <si>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</si>
  <si>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</si>
  <si>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</si>
  <si>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</si>
  <si>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</si>
  <si>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</si>
  <si>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</si>
  <si>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</si>
  <si>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</si>
  <si>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</si>
  <si>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</si>
  <si>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</si>
  <si>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</si>
  <si>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</si>
  <si>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</si>
  <si>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</si>
  <si>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</si>
  <si>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</si>
  <si>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</si>
  <si>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</si>
  <si>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</si>
  <si>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</si>
  <si>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</si>
  <si>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</si>
  <si>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</si>
  <si>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</si>
  <si>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</si>
  <si>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</si>
  <si>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</si>
  <si>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</si>
  <si>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</si>
  <si>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</si>
  <si>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</si>
  <si>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</si>
  <si>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</si>
  <si>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</si>
  <si>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</si>
  <si>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</si>
  <si>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</si>
  <si>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</si>
  <si>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</si>
  <si>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</si>
  <si>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</si>
  <si>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</si>
  <si>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</si>
  <si>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</si>
  <si>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по графику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</si>
  <si>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</si>
  <si>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</si>
  <si>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</si>
  <si>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</si>
  <si>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</si>
  <si>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</si>
  <si>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1 раз в 4 года</t>
  </si>
  <si>
    <t>21.32</t>
  </si>
  <si>
    <t>Поверка приборов учета тепловой энергии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</si>
  <si>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</si>
  <si>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</si>
  <si>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</si>
  <si>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</si>
  <si>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</si>
  <si>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</si>
  <si>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</si>
  <si>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</si>
  <si>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</si>
  <si>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</si>
  <si>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</si>
  <si>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</si>
  <si>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</si>
  <si>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</si>
  <si>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</si>
  <si>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</si>
  <si>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</si>
  <si>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</si>
  <si>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</si>
  <si>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</si>
  <si>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</si>
  <si>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</si>
  <si>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</si>
  <si>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</si>
  <si>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</si>
  <si>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</si>
  <si>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</si>
  <si>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</si>
  <si>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</si>
  <si>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</si>
  <si>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</si>
  <si>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</si>
  <si>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</si>
  <si>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</si>
  <si>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</si>
  <si>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</si>
  <si>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</si>
  <si>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</si>
  <si>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</si>
  <si>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</si>
  <si>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</si>
  <si>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</si>
  <si>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</si>
  <si>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</si>
  <si>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</si>
  <si>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</si>
  <si>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</si>
  <si>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</si>
  <si>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</si>
  <si>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</si>
  <si>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</si>
  <si>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</si>
  <si>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</si>
  <si>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</si>
  <si>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</si>
  <si>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</si>
  <si>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</si>
  <si>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</si>
  <si>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</si>
  <si>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</si>
  <si>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</si>
  <si>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</si>
  <si>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</si>
  <si>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Проведение техосмотров и устранение незначит. неисправн. Дымоудаления</t>
  </si>
  <si>
    <t>24.2</t>
  </si>
  <si>
    <t>25.6.1</t>
  </si>
  <si>
    <t>25.6.2</t>
  </si>
  <si>
    <t>25.6.3</t>
  </si>
  <si>
    <t>25.6.4</t>
  </si>
  <si>
    <t>25.6.5</t>
  </si>
  <si>
    <t>жилые</t>
  </si>
  <si>
    <t>Отчет об исполнении управляющей организацией ООО "ГУК "Привокзальная" договора управления за 2023 год по дому № 8  ул. Гагарина                                                                                          в г. Липецке</t>
  </si>
  <si>
    <t>31.03.2024 г.</t>
  </si>
  <si>
    <t>01.01.2023 г.</t>
  </si>
  <si>
    <t>31.12.2023 г.</t>
  </si>
  <si>
    <t>01.01.23-31.05.23</t>
  </si>
  <si>
    <t>01.06.23-31.12.23</t>
  </si>
  <si>
    <t>21.34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</si>
</sst>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39" fillId="0" borderId="1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/>
    </xf>
    <xf numFmtId="179" fontId="43" fillId="0" borderId="12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179" fontId="43" fillId="0" borderId="12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65.05</v>
          </cell>
        </row>
        <row r="24">
          <cell r="D24">
            <v>-505450.48672065354</v>
          </cell>
        </row>
        <row r="25">
          <cell r="D25">
            <v>267126.83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N124">
            <v>194302.98612681343</v>
          </cell>
        </row>
        <row r="125">
          <cell r="CN125">
            <v>207934.8887245814</v>
          </cell>
        </row>
        <row r="126">
          <cell r="CN126">
            <v>49511.49108680773</v>
          </cell>
        </row>
      </sheetData>
      <sheetData sheetId="3">
        <row r="124">
          <cell r="CN124">
            <v>124028.46044096348</v>
          </cell>
        </row>
        <row r="125">
          <cell r="CN125">
            <v>132730.04514527082</v>
          </cell>
        </row>
        <row r="126">
          <cell r="CN126">
            <v>31604.424286229878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="90" zoomScaleSheetLayoutView="90" zoomScalePageLayoutView="0" workbookViewId="0" topLeftCell="A1">
      <selection activeCell="Y9" sqref="Y9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50.140625" style="12" customWidth="1"/>
    <col min="5" max="5" width="18.7109375" style="2" hidden="1" customWidth="1"/>
    <col min="6" max="6" width="17.8515625" style="12" hidden="1" customWidth="1"/>
    <col min="7" max="13" width="9.140625" style="12" hidden="1" customWidth="1"/>
    <col min="14" max="15" width="0" style="12" hidden="1" customWidth="1"/>
    <col min="16" max="17" width="9.140625" style="12" customWidth="1"/>
    <col min="18" max="16384" width="9.140625" style="3" customWidth="1"/>
  </cols>
  <sheetData>
    <row r="1" ht="15.75">
      <c r="E1" s="2" t="s">
        <v>116</v>
      </c>
    </row>
    <row r="2" spans="1:17" s="6" customFormat="1" ht="33.75" customHeight="1">
      <c r="A2" s="23" t="s">
        <v>249</v>
      </c>
      <c r="B2" s="23"/>
      <c r="C2" s="23"/>
      <c r="D2" s="23"/>
      <c r="E2" s="2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250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251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252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65.05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-505450.48672065354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267126.83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740112.2958106666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2023'!$CN$125+'[2]ГУК 2022'!$CN$125</f>
        <v>340664.9338698522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2023'!$CN$124+'[2]ГУК 2022'!$CN$124</f>
        <v>318331.4465677769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2023'!$CN$126+'[2]ГУК 2022'!$CN$126</f>
        <v>81115.9153730376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416996.2858106666</v>
      </c>
      <c r="E16" s="2">
        <v>416996.29</v>
      </c>
      <c r="F16" s="2">
        <f>D16-E16</f>
        <v>-0.004189333354588598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D12-D25+D108+D124</f>
        <v>416996.2858106666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-88389.15090998691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776.06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D22-D103</f>
        <v>-828561.0867206533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338678.81</v>
      </c>
      <c r="E25" s="2">
        <f>D25+F16</f>
        <v>338678.80581066664</v>
      </c>
    </row>
    <row r="26" spans="1:6" ht="35.25" customHeight="1">
      <c r="A26" s="24" t="s">
        <v>62</v>
      </c>
      <c r="B26" s="24"/>
      <c r="C26" s="24"/>
      <c r="D26" s="24"/>
      <c r="E26" s="25" t="s">
        <v>248</v>
      </c>
      <c r="F26" s="26"/>
    </row>
    <row r="27" spans="1:17" s="6" customFormat="1" ht="35.25" customHeight="1">
      <c r="A27" s="18" t="s">
        <v>22</v>
      </c>
      <c r="B27" s="4" t="s">
        <v>64</v>
      </c>
      <c r="C27" s="4" t="s">
        <v>127</v>
      </c>
      <c r="D27" s="13" t="s">
        <v>128</v>
      </c>
      <c r="E27" s="19" t="s">
        <v>253</v>
      </c>
      <c r="F27" s="19" t="s">
        <v>254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18" t="s">
        <v>129</v>
      </c>
      <c r="B28" s="4" t="s">
        <v>130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7" t="s">
        <v>131</v>
      </c>
      <c r="C29" s="28" t="s">
        <v>132</v>
      </c>
      <c r="D29" s="15">
        <f>E29*E$2*5+F29*E$2*7</f>
        <v>2043.0566444209503</v>
      </c>
      <c r="E29" s="29">
        <v>0.037371679389165594</v>
      </c>
      <c r="F29" s="29">
        <v>0.0418189092364763</v>
      </c>
    </row>
    <row r="30" spans="1:6" ht="15.75">
      <c r="A30" s="7" t="s">
        <v>70</v>
      </c>
      <c r="B30" s="27" t="s">
        <v>119</v>
      </c>
      <c r="C30" s="28" t="s">
        <v>132</v>
      </c>
      <c r="D30" s="15">
        <f aca="true" t="shared" si="0" ref="D30:D61">E30*E$2*5+F30*E$2*7</f>
        <v>1377.924673090543</v>
      </c>
      <c r="E30" s="29">
        <v>0.0252050569649064</v>
      </c>
      <c r="F30" s="29">
        <v>0.028204458743730263</v>
      </c>
    </row>
    <row r="31" spans="1:6" ht="15.75">
      <c r="A31" s="7" t="s">
        <v>72</v>
      </c>
      <c r="B31" s="27" t="s">
        <v>84</v>
      </c>
      <c r="C31" s="28" t="s">
        <v>132</v>
      </c>
      <c r="D31" s="15">
        <f t="shared" si="0"/>
        <v>1224.6159902082552</v>
      </c>
      <c r="E31" s="29">
        <v>0.022400727990524998</v>
      </c>
      <c r="F31" s="29">
        <v>0.025066414621397474</v>
      </c>
    </row>
    <row r="32" spans="1:6" ht="15.75">
      <c r="A32" s="7" t="s">
        <v>122</v>
      </c>
      <c r="B32" s="27" t="s">
        <v>133</v>
      </c>
      <c r="C32" s="28" t="s">
        <v>132</v>
      </c>
      <c r="D32" s="15">
        <f t="shared" si="0"/>
        <v>3727.3339014403477</v>
      </c>
      <c r="E32" s="29">
        <v>0.0681805509021882</v>
      </c>
      <c r="F32" s="29">
        <v>0.0762940364595486</v>
      </c>
    </row>
    <row r="33" spans="1:17" s="6" customFormat="1" ht="15.75">
      <c r="A33" s="7" t="s">
        <v>124</v>
      </c>
      <c r="B33" s="27" t="s">
        <v>0</v>
      </c>
      <c r="C33" s="28" t="s">
        <v>132</v>
      </c>
      <c r="D33" s="15">
        <f t="shared" si="0"/>
        <v>38694.02595396291</v>
      </c>
      <c r="E33" s="29">
        <v>0.7077927751912142</v>
      </c>
      <c r="F33" s="29">
        <v>0.7920201154389687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76</v>
      </c>
      <c r="B34" s="27" t="s">
        <v>134</v>
      </c>
      <c r="C34" s="28" t="s">
        <v>132</v>
      </c>
      <c r="D34" s="15">
        <f t="shared" si="0"/>
        <v>4453.895258657959</v>
      </c>
      <c r="E34" s="29">
        <v>0.0814708422764586</v>
      </c>
      <c r="F34" s="29">
        <v>0.09116587250735717</v>
      </c>
    </row>
    <row r="35" spans="1:6" ht="15.75">
      <c r="A35" s="7" t="s">
        <v>78</v>
      </c>
      <c r="B35" s="27" t="s">
        <v>120</v>
      </c>
      <c r="C35" s="28" t="s">
        <v>132</v>
      </c>
      <c r="D35" s="15">
        <f t="shared" si="0"/>
        <v>7057.42885384071</v>
      </c>
      <c r="E35" s="29">
        <v>0.12909478998431476</v>
      </c>
      <c r="F35" s="29">
        <v>0.1444570699924482</v>
      </c>
    </row>
    <row r="36" spans="1:6" ht="15.75">
      <c r="A36" s="7" t="s">
        <v>80</v>
      </c>
      <c r="B36" s="27" t="s">
        <v>15</v>
      </c>
      <c r="C36" s="28" t="s">
        <v>132</v>
      </c>
      <c r="D36" s="15">
        <f t="shared" si="0"/>
        <v>12324.99869366839</v>
      </c>
      <c r="E36" s="29">
        <v>0.22544940244777514</v>
      </c>
      <c r="F36" s="29">
        <v>0.2522778813390604</v>
      </c>
    </row>
    <row r="37" spans="1:6" ht="31.5">
      <c r="A37" s="7" t="s">
        <v>81</v>
      </c>
      <c r="B37" s="27" t="s">
        <v>135</v>
      </c>
      <c r="C37" s="28" t="s">
        <v>132</v>
      </c>
      <c r="D37" s="15">
        <f t="shared" si="0"/>
        <v>55.27320820669692</v>
      </c>
      <c r="E37" s="29">
        <v>0.00101105988497775</v>
      </c>
      <c r="F37" s="29">
        <v>0.0011313760112901022</v>
      </c>
    </row>
    <row r="38" spans="1:6" ht="15.75">
      <c r="A38" s="7" t="s">
        <v>126</v>
      </c>
      <c r="B38" s="27" t="s">
        <v>136</v>
      </c>
      <c r="C38" s="28" t="s">
        <v>132</v>
      </c>
      <c r="D38" s="15">
        <f t="shared" si="0"/>
        <v>9505.535511455408</v>
      </c>
      <c r="E38" s="29">
        <v>0.17387566151261669</v>
      </c>
      <c r="F38" s="29">
        <v>0.19456686523261807</v>
      </c>
    </row>
    <row r="39" spans="1:6" ht="15.75">
      <c r="A39" s="7" t="s">
        <v>82</v>
      </c>
      <c r="B39" s="27" t="s">
        <v>137</v>
      </c>
      <c r="C39" s="28" t="s">
        <v>132</v>
      </c>
      <c r="D39" s="15">
        <f t="shared" si="0"/>
        <v>23157.620765755968</v>
      </c>
      <c r="E39" s="29">
        <v>0.42360018800115107</v>
      </c>
      <c r="F39" s="29">
        <v>0.47400861037328806</v>
      </c>
    </row>
    <row r="40" spans="1:6" ht="31.5">
      <c r="A40" s="7" t="s">
        <v>139</v>
      </c>
      <c r="B40" s="27" t="s">
        <v>138</v>
      </c>
      <c r="C40" s="28" t="s">
        <v>132</v>
      </c>
      <c r="D40" s="15">
        <f t="shared" si="0"/>
        <v>354.0774013214226</v>
      </c>
      <c r="E40" s="29">
        <v>0.0053858615190192</v>
      </c>
      <c r="F40" s="29">
        <v>0.008026779039782484</v>
      </c>
    </row>
    <row r="41" spans="1:6" ht="31.5">
      <c r="A41" s="7" t="s">
        <v>141</v>
      </c>
      <c r="B41" s="27" t="s">
        <v>140</v>
      </c>
      <c r="C41" s="28" t="s">
        <v>132</v>
      </c>
      <c r="D41" s="15">
        <f t="shared" si="0"/>
        <v>1063.5624386311372</v>
      </c>
      <c r="E41" s="29">
        <v>0.01945472954723055</v>
      </c>
      <c r="F41" s="29">
        <v>0.021769842363350986</v>
      </c>
    </row>
    <row r="42" spans="1:6" ht="31.5">
      <c r="A42" s="7" t="s">
        <v>143</v>
      </c>
      <c r="B42" s="27" t="s">
        <v>142</v>
      </c>
      <c r="C42" s="28" t="s">
        <v>132</v>
      </c>
      <c r="D42" s="15">
        <f t="shared" si="0"/>
        <v>6381.374631786823</v>
      </c>
      <c r="E42" s="29">
        <v>0.1167283772833833</v>
      </c>
      <c r="F42" s="29">
        <v>0.13061905418010591</v>
      </c>
    </row>
    <row r="43" spans="1:6" ht="15.75">
      <c r="A43" s="7" t="s">
        <v>144</v>
      </c>
      <c r="B43" s="27" t="s">
        <v>145</v>
      </c>
      <c r="C43" s="28" t="s">
        <v>132</v>
      </c>
      <c r="D43" s="15">
        <f t="shared" si="0"/>
        <v>11555.542679064027</v>
      </c>
      <c r="E43" s="29">
        <v>0.21137448016875554</v>
      </c>
      <c r="F43" s="29">
        <v>0.23652804330883745</v>
      </c>
    </row>
    <row r="44" spans="1:6" ht="15.75">
      <c r="A44" s="7" t="s">
        <v>146</v>
      </c>
      <c r="B44" s="27" t="s">
        <v>147</v>
      </c>
      <c r="C44" s="28" t="s">
        <v>132</v>
      </c>
      <c r="D44" s="15">
        <f t="shared" si="0"/>
        <v>21118.138676117243</v>
      </c>
      <c r="E44" s="29">
        <v>0.38629389452071455</v>
      </c>
      <c r="F44" s="29">
        <v>0.4322628679686796</v>
      </c>
    </row>
    <row r="45" spans="1:6" ht="15.75">
      <c r="A45" s="7" t="s">
        <v>148</v>
      </c>
      <c r="B45" s="27" t="s">
        <v>151</v>
      </c>
      <c r="C45" s="28" t="s">
        <v>132</v>
      </c>
      <c r="D45" s="15">
        <f t="shared" si="0"/>
        <v>2791.661089462311</v>
      </c>
      <c r="E45" s="29">
        <v>0.051065183867265454</v>
      </c>
      <c r="F45" s="29">
        <v>0.05714194074747004</v>
      </c>
    </row>
    <row r="46" spans="1:6" ht="15.75">
      <c r="A46" s="7" t="s">
        <v>149</v>
      </c>
      <c r="B46" s="27" t="s">
        <v>14</v>
      </c>
      <c r="C46" s="28" t="s">
        <v>132</v>
      </c>
      <c r="D46" s="15">
        <f t="shared" si="0"/>
        <v>45932.69797435445</v>
      </c>
      <c r="E46" s="29">
        <v>0.8402028729181268</v>
      </c>
      <c r="F46" s="29">
        <v>0.9401870147953839</v>
      </c>
    </row>
    <row r="47" spans="1:6" ht="31.5">
      <c r="A47" s="7" t="s">
        <v>150</v>
      </c>
      <c r="B47" s="27" t="s">
        <v>154</v>
      </c>
      <c r="C47" s="28" t="s">
        <v>132</v>
      </c>
      <c r="D47" s="15">
        <f t="shared" si="0"/>
        <v>4778.05442103903</v>
      </c>
      <c r="E47" s="29">
        <v>0.08740037551805864</v>
      </c>
      <c r="F47" s="29">
        <v>0.09780102020470761</v>
      </c>
    </row>
    <row r="48" spans="1:6" ht="31.5">
      <c r="A48" s="7" t="s">
        <v>152</v>
      </c>
      <c r="B48" s="27" t="s">
        <v>156</v>
      </c>
      <c r="C48" s="28" t="s">
        <v>132</v>
      </c>
      <c r="D48" s="15">
        <f t="shared" si="0"/>
        <v>10400.829093486038</v>
      </c>
      <c r="E48" s="29">
        <v>0.19025240994893294</v>
      </c>
      <c r="F48" s="29">
        <v>0.21289244673285596</v>
      </c>
    </row>
    <row r="49" spans="1:6" ht="31.5">
      <c r="A49" s="7" t="s">
        <v>153</v>
      </c>
      <c r="B49" s="27" t="s">
        <v>158</v>
      </c>
      <c r="C49" s="28" t="s">
        <v>132</v>
      </c>
      <c r="D49" s="15">
        <f t="shared" si="0"/>
        <v>3799.8179289688906</v>
      </c>
      <c r="E49" s="29">
        <v>0.06950643182919496</v>
      </c>
      <c r="F49" s="29">
        <v>0.07777769721686915</v>
      </c>
    </row>
    <row r="50" spans="1:6" ht="31.5">
      <c r="A50" s="7" t="s">
        <v>155</v>
      </c>
      <c r="B50" s="27" t="s">
        <v>160</v>
      </c>
      <c r="C50" s="28" t="s">
        <v>132</v>
      </c>
      <c r="D50" s="15">
        <f t="shared" si="0"/>
        <v>7354.51407351934</v>
      </c>
      <c r="E50" s="29">
        <v>0.13452908550979994</v>
      </c>
      <c r="F50" s="29">
        <v>0.15053804668546614</v>
      </c>
    </row>
    <row r="51" spans="1:6" ht="15.75">
      <c r="A51" s="7" t="s">
        <v>157</v>
      </c>
      <c r="B51" s="27" t="s">
        <v>162</v>
      </c>
      <c r="C51" s="28" t="s">
        <v>79</v>
      </c>
      <c r="D51" s="15">
        <f t="shared" si="0"/>
        <v>5547.576631102327</v>
      </c>
      <c r="E51" s="29">
        <v>0.10147650864723991</v>
      </c>
      <c r="F51" s="29">
        <v>0.11355221317626146</v>
      </c>
    </row>
    <row r="52" spans="1:6" ht="15.75">
      <c r="A52" s="7" t="s">
        <v>159</v>
      </c>
      <c r="B52" s="27" t="s">
        <v>117</v>
      </c>
      <c r="C52" s="28" t="s">
        <v>132</v>
      </c>
      <c r="D52" s="15">
        <f t="shared" si="0"/>
        <v>5276.042858570744</v>
      </c>
      <c r="E52" s="29">
        <v>0.09650960128415159</v>
      </c>
      <c r="F52" s="29">
        <v>0.10799424383696563</v>
      </c>
    </row>
    <row r="53" spans="1:6" ht="15.75">
      <c r="A53" s="7" t="s">
        <v>161</v>
      </c>
      <c r="B53" s="27" t="s">
        <v>165</v>
      </c>
      <c r="C53" s="28" t="s">
        <v>132</v>
      </c>
      <c r="D53" s="15">
        <f t="shared" si="0"/>
        <v>1495.1568308558842</v>
      </c>
      <c r="E53" s="29">
        <v>0.027349472601188547</v>
      </c>
      <c r="F53" s="29">
        <v>0.030604059840729985</v>
      </c>
    </row>
    <row r="54" spans="1:6" ht="31.5">
      <c r="A54" s="7" t="s">
        <v>163</v>
      </c>
      <c r="B54" s="27" t="s">
        <v>167</v>
      </c>
      <c r="C54" s="28" t="s">
        <v>132</v>
      </c>
      <c r="D54" s="15">
        <f t="shared" si="0"/>
        <v>19104.472815461293</v>
      </c>
      <c r="E54" s="29">
        <v>0.34945983260332153</v>
      </c>
      <c r="F54" s="29">
        <v>0.3910455526831168</v>
      </c>
    </row>
    <row r="55" spans="1:6" ht="15.75">
      <c r="A55" s="7" t="s">
        <v>164</v>
      </c>
      <c r="B55" s="27" t="s">
        <v>239</v>
      </c>
      <c r="C55" s="28" t="s">
        <v>132</v>
      </c>
      <c r="D55" s="15">
        <f t="shared" si="0"/>
        <v>12994.69815166498</v>
      </c>
      <c r="E55" s="29">
        <v>0.2376995735331882</v>
      </c>
      <c r="F55" s="29">
        <v>0.2659858227836376</v>
      </c>
    </row>
    <row r="56" spans="1:6" ht="15.75">
      <c r="A56" s="7" t="s">
        <v>166</v>
      </c>
      <c r="B56" s="27" t="s">
        <v>239</v>
      </c>
      <c r="C56" s="28" t="s">
        <v>132</v>
      </c>
      <c r="D56" s="15">
        <f t="shared" si="0"/>
        <v>7798.751798399749</v>
      </c>
      <c r="E56" s="29">
        <v>0.14265510094463307</v>
      </c>
      <c r="F56" s="29">
        <v>0.1596310579570444</v>
      </c>
    </row>
    <row r="57" spans="1:6" ht="15.75">
      <c r="A57" s="7" t="s">
        <v>169</v>
      </c>
      <c r="B57" s="27" t="s">
        <v>240</v>
      </c>
      <c r="C57" s="28" t="s">
        <v>132</v>
      </c>
      <c r="D57" s="15">
        <f t="shared" si="0"/>
        <v>3971.7275358105576</v>
      </c>
      <c r="E57" s="29">
        <v>0.072651009699</v>
      </c>
      <c r="F57" s="29">
        <v>0.081296479853181</v>
      </c>
    </row>
    <row r="58" spans="1:17" s="6" customFormat="1" ht="24.75" customHeight="1">
      <c r="A58" s="7" t="s">
        <v>171</v>
      </c>
      <c r="B58" s="27" t="s">
        <v>170</v>
      </c>
      <c r="C58" s="28" t="s">
        <v>168</v>
      </c>
      <c r="D58" s="15">
        <f t="shared" si="0"/>
        <v>16851.444175313824</v>
      </c>
      <c r="E58" s="29">
        <v>0.3082473365014021</v>
      </c>
      <c r="F58" s="29">
        <v>0.34492876954506896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6" ht="31.5">
      <c r="A59" s="7" t="s">
        <v>173</v>
      </c>
      <c r="B59" s="27" t="s">
        <v>172</v>
      </c>
      <c r="C59" s="28" t="s">
        <v>6</v>
      </c>
      <c r="D59" s="15">
        <f t="shared" si="0"/>
        <v>5696.979781907734</v>
      </c>
      <c r="E59" s="29">
        <v>0.10420939746208395</v>
      </c>
      <c r="F59" s="29">
        <v>0.11661031576007194</v>
      </c>
    </row>
    <row r="60" spans="1:6" ht="15.75">
      <c r="A60" s="7" t="s">
        <v>176</v>
      </c>
      <c r="B60" s="27" t="s">
        <v>174</v>
      </c>
      <c r="C60" s="28" t="s">
        <v>6</v>
      </c>
      <c r="D60" s="15">
        <f t="shared" si="0"/>
        <v>4112.790058790762</v>
      </c>
      <c r="E60" s="29">
        <v>0.07523133139347614</v>
      </c>
      <c r="F60" s="29">
        <v>0.0841838598292998</v>
      </c>
    </row>
    <row r="61" spans="1:6" ht="15.75">
      <c r="A61" s="7" t="s">
        <v>178</v>
      </c>
      <c r="B61" s="27" t="s">
        <v>177</v>
      </c>
      <c r="C61" s="28" t="s">
        <v>175</v>
      </c>
      <c r="D61" s="15">
        <f t="shared" si="0"/>
        <v>5267.503644368752</v>
      </c>
      <c r="E61" s="29">
        <v>0.09635340161329876</v>
      </c>
      <c r="F61" s="29">
        <v>0.10781945640528132</v>
      </c>
    </row>
    <row r="62" spans="1:6" ht="15.75">
      <c r="A62" s="7" t="s">
        <v>255</v>
      </c>
      <c r="B62" s="27" t="s">
        <v>179</v>
      </c>
      <c r="C62" s="28" t="s">
        <v>175</v>
      </c>
      <c r="D62" s="15">
        <f>E62*E$2*5+F62*E$2*7</f>
        <v>2768.2940924599584</v>
      </c>
      <c r="E62" s="29">
        <v>0.050637753760203</v>
      </c>
      <c r="F62" s="29">
        <v>0.05666364645766715</v>
      </c>
    </row>
    <row r="63" spans="1:6" ht="15.75">
      <c r="A63" s="18" t="s">
        <v>180</v>
      </c>
      <c r="B63" s="30" t="s">
        <v>181</v>
      </c>
      <c r="C63" s="1" t="s">
        <v>27</v>
      </c>
      <c r="D63" s="14" t="s">
        <v>27</v>
      </c>
      <c r="E63" s="29"/>
      <c r="F63" s="29"/>
    </row>
    <row r="64" spans="1:6" ht="31.5">
      <c r="A64" s="7" t="s">
        <v>182</v>
      </c>
      <c r="B64" s="27" t="s">
        <v>183</v>
      </c>
      <c r="C64" s="1" t="s">
        <v>27</v>
      </c>
      <c r="D64" s="14" t="s">
        <v>27</v>
      </c>
      <c r="E64" s="29"/>
      <c r="F64" s="29"/>
    </row>
    <row r="65" spans="1:6" ht="31.5">
      <c r="A65" s="7" t="s">
        <v>184</v>
      </c>
      <c r="B65" s="27" t="s">
        <v>8</v>
      </c>
      <c r="C65" s="31" t="s">
        <v>185</v>
      </c>
      <c r="D65" s="15">
        <f aca="true" t="shared" si="1" ref="D65:D72">E65*E$2*5+F65*E$2*7</f>
        <v>10525.077969897979</v>
      </c>
      <c r="E65" s="29">
        <v>0.19252517570235</v>
      </c>
      <c r="F65" s="29">
        <v>0.21543567161092966</v>
      </c>
    </row>
    <row r="66" spans="1:17" s="6" customFormat="1" ht="30.75" customHeight="1">
      <c r="A66" s="7" t="s">
        <v>186</v>
      </c>
      <c r="B66" s="27" t="s">
        <v>187</v>
      </c>
      <c r="C66" s="31" t="s">
        <v>11</v>
      </c>
      <c r="D66" s="15">
        <f t="shared" si="1"/>
        <v>19924.833137982965</v>
      </c>
      <c r="E66" s="29">
        <v>0.36446589865665</v>
      </c>
      <c r="F66" s="29">
        <v>0.4078373405967914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6" ht="15.75">
      <c r="A67" s="7" t="s">
        <v>188</v>
      </c>
      <c r="B67" s="27" t="s">
        <v>189</v>
      </c>
      <c r="C67" s="31" t="s">
        <v>10</v>
      </c>
      <c r="D67" s="15">
        <f t="shared" si="1"/>
        <v>5097.050337623548</v>
      </c>
      <c r="E67" s="29">
        <v>0.09323546244705</v>
      </c>
      <c r="F67" s="29">
        <v>0.10433048247824894</v>
      </c>
    </row>
    <row r="68" spans="1:6" ht="15.75">
      <c r="A68" s="7" t="s">
        <v>190</v>
      </c>
      <c r="B68" s="27" t="s">
        <v>13</v>
      </c>
      <c r="C68" s="31" t="s">
        <v>10</v>
      </c>
      <c r="D68" s="15">
        <f t="shared" si="1"/>
        <v>10458.8825109678</v>
      </c>
      <c r="E68" s="29">
        <v>0.1913143255407</v>
      </c>
      <c r="F68" s="29">
        <v>0.2140807302800433</v>
      </c>
    </row>
    <row r="69" spans="1:6" ht="15.75">
      <c r="A69" s="7" t="s">
        <v>191</v>
      </c>
      <c r="B69" s="27" t="s">
        <v>121</v>
      </c>
      <c r="C69" s="31" t="s">
        <v>132</v>
      </c>
      <c r="D69" s="15">
        <f t="shared" si="1"/>
        <v>2714.0138161372142</v>
      </c>
      <c r="E69" s="29">
        <v>0.04964485662765</v>
      </c>
      <c r="F69" s="29">
        <v>0.05555259456634035</v>
      </c>
    </row>
    <row r="70" spans="1:6" ht="31.5">
      <c r="A70" s="7" t="s">
        <v>192</v>
      </c>
      <c r="B70" s="27" t="s">
        <v>193</v>
      </c>
      <c r="C70" s="31" t="s">
        <v>132</v>
      </c>
      <c r="D70" s="15">
        <f t="shared" si="1"/>
        <v>14298.219128918006</v>
      </c>
      <c r="E70" s="29">
        <v>0.2615436349164</v>
      </c>
      <c r="F70" s="29">
        <v>0.2926673274714516</v>
      </c>
    </row>
    <row r="71" spans="1:6" ht="15.75">
      <c r="A71" s="7" t="s">
        <v>194</v>
      </c>
      <c r="B71" s="27" t="s">
        <v>195</v>
      </c>
      <c r="C71" s="31" t="s">
        <v>9</v>
      </c>
      <c r="D71" s="15">
        <f t="shared" si="1"/>
        <v>2912.600192927742</v>
      </c>
      <c r="E71" s="29">
        <v>0.05327740711259999</v>
      </c>
      <c r="F71" s="29">
        <v>0.05961741855899939</v>
      </c>
    </row>
    <row r="72" spans="1:17" s="6" customFormat="1" ht="15.75">
      <c r="A72" s="7" t="s">
        <v>196</v>
      </c>
      <c r="B72" s="27" t="s">
        <v>197</v>
      </c>
      <c r="C72" s="31" t="s">
        <v>7</v>
      </c>
      <c r="D72" s="15">
        <f t="shared" si="1"/>
        <v>2250.645603625983</v>
      </c>
      <c r="E72" s="29">
        <v>0.04116890549610001</v>
      </c>
      <c r="F72" s="29">
        <v>0.04606800525013591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6" ht="31.5">
      <c r="A73" s="7" t="s">
        <v>71</v>
      </c>
      <c r="B73" s="27" t="s">
        <v>198</v>
      </c>
      <c r="C73" s="1" t="s">
        <v>27</v>
      </c>
      <c r="D73" s="14" t="s">
        <v>27</v>
      </c>
      <c r="E73" s="29"/>
      <c r="F73" s="29"/>
    </row>
    <row r="74" spans="1:6" ht="15.75">
      <c r="A74" s="7" t="s">
        <v>199</v>
      </c>
      <c r="B74" s="27" t="s">
        <v>200</v>
      </c>
      <c r="C74" s="31" t="s">
        <v>11</v>
      </c>
      <c r="D74" s="15">
        <f aca="true" t="shared" si="2" ref="D74:D79">E74*E$2*5+F74*E$2*7</f>
        <v>17740.38299328716</v>
      </c>
      <c r="E74" s="29">
        <v>0.3245078433222</v>
      </c>
      <c r="F74" s="29">
        <v>0.3631242766775418</v>
      </c>
    </row>
    <row r="75" spans="1:6" ht="15.75">
      <c r="A75" s="7" t="s">
        <v>201</v>
      </c>
      <c r="B75" s="27" t="s">
        <v>202</v>
      </c>
      <c r="C75" s="31" t="s">
        <v>11</v>
      </c>
      <c r="D75" s="15">
        <f t="shared" si="2"/>
        <v>42497.484633172964</v>
      </c>
      <c r="E75" s="29">
        <v>0.7773658037793</v>
      </c>
      <c r="F75" s="29">
        <v>0.8698723344290367</v>
      </c>
    </row>
    <row r="76" spans="1:6" ht="15.75">
      <c r="A76" s="7" t="s">
        <v>203</v>
      </c>
      <c r="B76" s="27" t="s">
        <v>118</v>
      </c>
      <c r="C76" s="31" t="s">
        <v>204</v>
      </c>
      <c r="D76" s="15">
        <f t="shared" si="2"/>
        <v>3773.1411590200296</v>
      </c>
      <c r="E76" s="29">
        <v>0.06901845921405</v>
      </c>
      <c r="F76" s="29">
        <v>0.07723165586052196</v>
      </c>
    </row>
    <row r="77" spans="1:6" ht="15.75">
      <c r="A77" s="7" t="s">
        <v>205</v>
      </c>
      <c r="B77" s="27" t="s">
        <v>206</v>
      </c>
      <c r="C77" s="31" t="s">
        <v>9</v>
      </c>
      <c r="D77" s="15">
        <f t="shared" si="2"/>
        <v>1588.691014324223</v>
      </c>
      <c r="E77" s="29">
        <v>0.029060403879600002</v>
      </c>
      <c r="F77" s="29">
        <v>0.0325185919412724</v>
      </c>
    </row>
    <row r="78" spans="1:17" s="6" customFormat="1" ht="15.75">
      <c r="A78" s="7" t="s">
        <v>207</v>
      </c>
      <c r="B78" s="27" t="s">
        <v>208</v>
      </c>
      <c r="C78" s="31" t="s">
        <v>12</v>
      </c>
      <c r="D78" s="15">
        <f t="shared" si="2"/>
        <v>18799.51033616997</v>
      </c>
      <c r="E78" s="29">
        <v>0.3438814459085999</v>
      </c>
      <c r="F78" s="29">
        <v>0.38480333797172334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6" ht="15.75">
      <c r="A79" s="7" t="s">
        <v>209</v>
      </c>
      <c r="B79" s="27" t="s">
        <v>210</v>
      </c>
      <c r="C79" s="31" t="s">
        <v>11</v>
      </c>
      <c r="D79" s="15">
        <f t="shared" si="2"/>
        <v>794.3455071621115</v>
      </c>
      <c r="E79" s="29">
        <v>0.014530201939800001</v>
      </c>
      <c r="F79" s="29">
        <v>0.0162592959706362</v>
      </c>
    </row>
    <row r="80" spans="1:6" ht="15.75">
      <c r="A80" s="18" t="s">
        <v>211</v>
      </c>
      <c r="B80" s="30" t="s">
        <v>212</v>
      </c>
      <c r="C80" s="1" t="s">
        <v>27</v>
      </c>
      <c r="D80" s="14" t="s">
        <v>27</v>
      </c>
      <c r="E80" s="29"/>
      <c r="F80" s="29"/>
    </row>
    <row r="81" spans="1:6" ht="15.75">
      <c r="A81" s="7" t="s">
        <v>65</v>
      </c>
      <c r="B81" s="32" t="s">
        <v>2</v>
      </c>
      <c r="C81" s="28" t="s">
        <v>213</v>
      </c>
      <c r="D81" s="15">
        <f>E81*E$2*5+F81*E$2*7</f>
        <v>2558.057314897719</v>
      </c>
      <c r="E81" s="29">
        <v>0.04679209364680259</v>
      </c>
      <c r="F81" s="29">
        <v>0.0523603527907721</v>
      </c>
    </row>
    <row r="82" spans="1:6" ht="15.75">
      <c r="A82" s="7" t="s">
        <v>214</v>
      </c>
      <c r="B82" s="32" t="s">
        <v>3</v>
      </c>
      <c r="C82" s="28" t="s">
        <v>132</v>
      </c>
      <c r="D82" s="15">
        <f>E82*E$2*5+F82*E$2*7</f>
        <v>1969.6458804673857</v>
      </c>
      <c r="E82" s="29">
        <v>0.03602884655989575</v>
      </c>
      <c r="F82" s="29">
        <v>0.040316279300523346</v>
      </c>
    </row>
    <row r="83" spans="1:17" s="6" customFormat="1" ht="31.5">
      <c r="A83" s="18" t="s">
        <v>215</v>
      </c>
      <c r="B83" s="30" t="s">
        <v>217</v>
      </c>
      <c r="C83" s="1" t="s">
        <v>27</v>
      </c>
      <c r="D83" s="14" t="s">
        <v>27</v>
      </c>
      <c r="E83" s="33"/>
      <c r="F83" s="3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6" ht="31.5">
      <c r="A84" s="7" t="s">
        <v>66</v>
      </c>
      <c r="B84" s="34" t="s">
        <v>218</v>
      </c>
      <c r="C84" s="1" t="s">
        <v>219</v>
      </c>
      <c r="D84" s="15">
        <f>E84*E$2*5+F84*E$2*7</f>
        <v>1152.9925036458048</v>
      </c>
      <c r="E84" s="33">
        <v>0.021090588115619698</v>
      </c>
      <c r="F84" s="33">
        <v>0.023600368101378444</v>
      </c>
    </row>
    <row r="85" spans="1:6" ht="31.5">
      <c r="A85" s="7" t="s">
        <v>242</v>
      </c>
      <c r="B85" s="34" t="s">
        <v>241</v>
      </c>
      <c r="C85" s="31" t="s">
        <v>213</v>
      </c>
      <c r="D85" s="15">
        <f>E85*E$2*5+F85*E$2*7</f>
        <v>3074.646676388813</v>
      </c>
      <c r="E85" s="29">
        <v>0.0562415683083192</v>
      </c>
      <c r="F85" s="29">
        <v>0.06293431493700918</v>
      </c>
    </row>
    <row r="86" spans="1:6" ht="31.5" customHeight="1">
      <c r="A86" s="7" t="s">
        <v>73</v>
      </c>
      <c r="B86" s="34" t="s">
        <v>221</v>
      </c>
      <c r="C86" s="31" t="s">
        <v>132</v>
      </c>
      <c r="D86" s="15">
        <f>E86*E$2*5+F86*E$2*7</f>
        <v>4126.029150576796</v>
      </c>
      <c r="E86" s="29">
        <v>0.07547350142580614</v>
      </c>
      <c r="F86" s="29">
        <v>0.08445484809547707</v>
      </c>
    </row>
    <row r="87" spans="1:17" s="6" customFormat="1" ht="15.75">
      <c r="A87" s="18" t="s">
        <v>216</v>
      </c>
      <c r="B87" s="30" t="s">
        <v>224</v>
      </c>
      <c r="C87" s="1" t="s">
        <v>27</v>
      </c>
      <c r="D87" s="14" t="s">
        <v>27</v>
      </c>
      <c r="E87" s="29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6" ht="31.5">
      <c r="A88" s="7" t="s">
        <v>67</v>
      </c>
      <c r="B88" s="27" t="s">
        <v>225</v>
      </c>
      <c r="C88" s="31" t="s">
        <v>5</v>
      </c>
      <c r="D88" s="15">
        <f>E88*E$2*5+F88*E$2*7</f>
        <v>47058.35175346209</v>
      </c>
      <c r="E88" s="29">
        <v>0.860793379916985</v>
      </c>
      <c r="F88" s="29">
        <v>0.9632277921271062</v>
      </c>
    </row>
    <row r="89" spans="1:6" ht="31.5">
      <c r="A89" s="7" t="s">
        <v>220</v>
      </c>
      <c r="B89" s="27" t="s">
        <v>226</v>
      </c>
      <c r="C89" s="31" t="s">
        <v>10</v>
      </c>
      <c r="D89" s="15">
        <f>E89*E$2*5+F89*E$2*7</f>
        <v>18792.890790276957</v>
      </c>
      <c r="E89" s="29">
        <v>0.343760360892435</v>
      </c>
      <c r="F89" s="29">
        <v>0.3846678438386348</v>
      </c>
    </row>
    <row r="90" spans="1:6" ht="15.75">
      <c r="A90" s="7" t="s">
        <v>74</v>
      </c>
      <c r="B90" s="27" t="s">
        <v>227</v>
      </c>
      <c r="C90" s="31" t="s">
        <v>6</v>
      </c>
      <c r="D90" s="15">
        <f>E90*E$2*5+F90*E$2*7</f>
        <v>3574.5547822295016</v>
      </c>
      <c r="E90" s="29">
        <v>0.0653859087291</v>
      </c>
      <c r="F90" s="29">
        <v>0.0731668318678629</v>
      </c>
    </row>
    <row r="91" spans="1:6" ht="15.75">
      <c r="A91" s="7" t="s">
        <v>123</v>
      </c>
      <c r="B91" s="27" t="s">
        <v>228</v>
      </c>
      <c r="C91" s="31" t="s">
        <v>12</v>
      </c>
      <c r="D91" s="15">
        <f>E91*E$2*5+F91*E$2*7</f>
        <v>1707.8428403985395</v>
      </c>
      <c r="E91" s="29">
        <v>0.031239934170569996</v>
      </c>
      <c r="F91" s="29">
        <v>0.03495748633686783</v>
      </c>
    </row>
    <row r="92" spans="1:6" ht="15.75">
      <c r="A92" s="7" t="s">
        <v>125</v>
      </c>
      <c r="B92" s="27" t="s">
        <v>229</v>
      </c>
      <c r="C92" s="31" t="s">
        <v>79</v>
      </c>
      <c r="D92" s="15">
        <f>E92*E$2*5+F92*E$2*7</f>
        <v>714.9109564459003</v>
      </c>
      <c r="E92" s="29">
        <v>0.01307718174582</v>
      </c>
      <c r="F92" s="29">
        <v>0.01463336637357258</v>
      </c>
    </row>
    <row r="93" spans="1:6" ht="15.75">
      <c r="A93" s="7" t="s">
        <v>77</v>
      </c>
      <c r="B93" s="27" t="s">
        <v>230</v>
      </c>
      <c r="C93" s="1" t="s">
        <v>27</v>
      </c>
      <c r="D93" s="14" t="s">
        <v>27</v>
      </c>
      <c r="E93" s="29"/>
      <c r="F93" s="29"/>
    </row>
    <row r="94" spans="1:6" ht="15.75">
      <c r="A94" s="7" t="s">
        <v>243</v>
      </c>
      <c r="B94" s="27" t="s">
        <v>231</v>
      </c>
      <c r="C94" s="31" t="s">
        <v>79</v>
      </c>
      <c r="D94" s="15">
        <f>E94*E$2*5+F94*E$2*7</f>
        <v>218.44501446958066</v>
      </c>
      <c r="E94" s="29">
        <v>0.003995805533445</v>
      </c>
      <c r="F94" s="29">
        <v>0.004471306391924955</v>
      </c>
    </row>
    <row r="95" spans="1:6" ht="15.75">
      <c r="A95" s="7" t="s">
        <v>244</v>
      </c>
      <c r="B95" s="32" t="s">
        <v>232</v>
      </c>
      <c r="C95" s="28" t="s">
        <v>79</v>
      </c>
      <c r="D95" s="15">
        <f>E95*E$2*5+F95*E$2*7</f>
        <v>33.09772946508798</v>
      </c>
      <c r="E95" s="29">
        <v>0.000605425080825</v>
      </c>
      <c r="F95" s="29">
        <v>0.0006774706654431751</v>
      </c>
    </row>
    <row r="96" spans="1:6" ht="15.75">
      <c r="A96" s="7" t="s">
        <v>245</v>
      </c>
      <c r="B96" s="27" t="s">
        <v>233</v>
      </c>
      <c r="C96" s="31" t="s">
        <v>79</v>
      </c>
      <c r="D96" s="15">
        <f>E96*E$2*5+F96*E$2*7</f>
        <v>185.3472850044927</v>
      </c>
      <c r="E96" s="29">
        <v>0.00339038045262</v>
      </c>
      <c r="F96" s="29">
        <v>0.0037938357264817803</v>
      </c>
    </row>
    <row r="97" spans="1:6" ht="15.75">
      <c r="A97" s="7" t="s">
        <v>246</v>
      </c>
      <c r="B97" s="27" t="s">
        <v>234</v>
      </c>
      <c r="C97" s="31" t="s">
        <v>79</v>
      </c>
      <c r="D97" s="15">
        <f>E97*E$2*5+F97*E$2*7</f>
        <v>6.619545893017596</v>
      </c>
      <c r="E97" s="29">
        <v>0.00012108501616500001</v>
      </c>
      <c r="F97" s="29">
        <v>0.000135494133088635</v>
      </c>
    </row>
    <row r="98" spans="1:6" ht="15.75">
      <c r="A98" s="7" t="s">
        <v>247</v>
      </c>
      <c r="B98" s="27" t="s">
        <v>235</v>
      </c>
      <c r="C98" s="31" t="s">
        <v>79</v>
      </c>
      <c r="D98" s="15">
        <f>E98*E$2*5+F98*E$2*7</f>
        <v>33.09772946508798</v>
      </c>
      <c r="E98" s="29">
        <v>0.000605425080825</v>
      </c>
      <c r="F98" s="29">
        <v>0.0006774706654431751</v>
      </c>
    </row>
    <row r="99" spans="1:6" ht="15.75">
      <c r="A99" s="18" t="s">
        <v>222</v>
      </c>
      <c r="B99" s="30" t="s">
        <v>236</v>
      </c>
      <c r="C99" s="1" t="s">
        <v>27</v>
      </c>
      <c r="D99" s="14" t="s">
        <v>27</v>
      </c>
      <c r="E99" s="29"/>
      <c r="F99" s="29"/>
    </row>
    <row r="100" spans="1:6" ht="15.75">
      <c r="A100" s="7" t="s">
        <v>69</v>
      </c>
      <c r="B100" s="32" t="s">
        <v>237</v>
      </c>
      <c r="C100" s="28" t="s">
        <v>4</v>
      </c>
      <c r="D100" s="15">
        <f>E100*E$2*5+F100*E$2*7</f>
        <v>58582.98115320572</v>
      </c>
      <c r="E100" s="29">
        <v>1.07160239306025</v>
      </c>
      <c r="F100" s="29">
        <v>1.1991230778344197</v>
      </c>
    </row>
    <row r="101" spans="1:6" ht="15.75">
      <c r="A101" s="7" t="s">
        <v>223</v>
      </c>
      <c r="B101" s="32" t="s">
        <v>1</v>
      </c>
      <c r="C101" s="1"/>
      <c r="D101" s="15">
        <f>E101*E$2*5+F101*E$2*7</f>
        <v>81115.91537303761</v>
      </c>
      <c r="E101" s="29">
        <v>1.48377578808591</v>
      </c>
      <c r="F101" s="29">
        <v>1.6603451068681332</v>
      </c>
    </row>
    <row r="102" spans="1:6" ht="15.75">
      <c r="A102" s="7" t="s">
        <v>75</v>
      </c>
      <c r="B102" s="32" t="s">
        <v>238</v>
      </c>
      <c r="C102" s="1"/>
      <c r="D102" s="15">
        <f>E102*E$2*5+F102*E$2*7</f>
        <v>51854.21275295333</v>
      </c>
      <c r="E102" s="29">
        <v>0.9485194741285276</v>
      </c>
      <c r="F102" s="29">
        <v>1.0613932915498223</v>
      </c>
    </row>
    <row r="103" spans="1:6" ht="15.75">
      <c r="A103" s="7"/>
      <c r="B103" s="4" t="s">
        <v>83</v>
      </c>
      <c r="C103" s="1" t="s">
        <v>33</v>
      </c>
      <c r="D103" s="8">
        <f>SUM(D29:D62)+SUM(D65:D72)+SUM(D74:D79)+SUM(D81:D82)+D84+D85+D86+SUM(D88:D92)+SUM(D94:D98)+D100+D101+D102</f>
        <v>740171.9358106664</v>
      </c>
      <c r="E103" s="16">
        <f>SUM(E29:E62)+SUM(E65:E72)+SUM(E74:E79)+SUM(E81:E82)+E84+E85+E86+SUM(E88:E92)+SUM(E94:E98)+E100+E101+E102</f>
        <v>13.538165721711934</v>
      </c>
      <c r="F103" s="16">
        <f>SUM(F29:F62)+SUM(F65:F72)+SUM(F74:F79)+SUM(F81:F82)+F84+F85+F86+SUM(F88:F92)+SUM(F94:F98)+F100+F101+F102</f>
        <v>15.151207442595656</v>
      </c>
    </row>
    <row r="104" spans="1:4" ht="15.75" customHeight="1">
      <c r="A104" s="20" t="s">
        <v>85</v>
      </c>
      <c r="B104" s="21"/>
      <c r="C104" s="21"/>
      <c r="D104" s="22"/>
    </row>
    <row r="105" spans="1:6" ht="15.75">
      <c r="A105" s="7" t="s">
        <v>86</v>
      </c>
      <c r="B105" s="1" t="s">
        <v>87</v>
      </c>
      <c r="C105" s="1" t="s">
        <v>88</v>
      </c>
      <c r="D105" s="35">
        <v>3</v>
      </c>
      <c r="F105" s="2"/>
    </row>
    <row r="106" spans="1:4" ht="15.75">
      <c r="A106" s="7" t="s">
        <v>89</v>
      </c>
      <c r="B106" s="1" t="s">
        <v>90</v>
      </c>
      <c r="C106" s="1" t="s">
        <v>88</v>
      </c>
      <c r="D106" s="35">
        <v>3</v>
      </c>
    </row>
    <row r="107" spans="1:4" ht="15.75">
      <c r="A107" s="7" t="s">
        <v>91</v>
      </c>
      <c r="B107" s="1" t="s">
        <v>92</v>
      </c>
      <c r="C107" s="1" t="s">
        <v>88</v>
      </c>
      <c r="D107" s="1">
        <v>0</v>
      </c>
    </row>
    <row r="108" spans="1:4" ht="15.75">
      <c r="A108" s="7" t="s">
        <v>93</v>
      </c>
      <c r="B108" s="1" t="s">
        <v>94</v>
      </c>
      <c r="C108" s="1" t="s">
        <v>33</v>
      </c>
      <c r="D108" s="17">
        <v>-37837.2</v>
      </c>
    </row>
    <row r="109" spans="1:4" ht="15.75" customHeight="1">
      <c r="A109" s="20" t="s">
        <v>95</v>
      </c>
      <c r="B109" s="21"/>
      <c r="C109" s="21"/>
      <c r="D109" s="22"/>
    </row>
    <row r="110" spans="1:4" ht="15.75">
      <c r="A110" s="7" t="s">
        <v>96</v>
      </c>
      <c r="B110" s="1" t="s">
        <v>32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34</v>
      </c>
      <c r="C111" s="1" t="s">
        <v>33</v>
      </c>
      <c r="D111" s="1">
        <v>0</v>
      </c>
    </row>
    <row r="112" spans="1:4" ht="15.75">
      <c r="A112" s="7" t="s">
        <v>98</v>
      </c>
      <c r="B112" s="1" t="s">
        <v>36</v>
      </c>
      <c r="C112" s="1" t="s">
        <v>33</v>
      </c>
      <c r="D112" s="1">
        <v>0</v>
      </c>
    </row>
    <row r="113" spans="1:4" ht="15.75">
      <c r="A113" s="7" t="s">
        <v>99</v>
      </c>
      <c r="B113" s="1" t="s">
        <v>59</v>
      </c>
      <c r="C113" s="1" t="s">
        <v>33</v>
      </c>
      <c r="D113" s="1">
        <v>0</v>
      </c>
    </row>
    <row r="114" spans="1:4" ht="15.75">
      <c r="A114" s="7" t="s">
        <v>100</v>
      </c>
      <c r="B114" s="1" t="s">
        <v>101</v>
      </c>
      <c r="C114" s="1" t="s">
        <v>33</v>
      </c>
      <c r="D114" s="1">
        <v>0</v>
      </c>
    </row>
    <row r="115" spans="1:4" ht="15.75">
      <c r="A115" s="7" t="s">
        <v>102</v>
      </c>
      <c r="B115" s="1" t="s">
        <v>61</v>
      </c>
      <c r="C115" s="1" t="s">
        <v>33</v>
      </c>
      <c r="D115" s="1">
        <v>0</v>
      </c>
    </row>
    <row r="116" spans="1:4" ht="15.75" customHeight="1">
      <c r="A116" s="20" t="s">
        <v>103</v>
      </c>
      <c r="B116" s="21"/>
      <c r="C116" s="21"/>
      <c r="D116" s="22"/>
    </row>
    <row r="117" spans="1:4" ht="15.75">
      <c r="A117" s="7" t="s">
        <v>104</v>
      </c>
      <c r="B117" s="1" t="s">
        <v>87</v>
      </c>
      <c r="C117" s="1" t="s">
        <v>88</v>
      </c>
      <c r="D117" s="1">
        <v>0</v>
      </c>
    </row>
    <row r="118" spans="1:4" ht="15.75">
      <c r="A118" s="7" t="s">
        <v>105</v>
      </c>
      <c r="B118" s="1" t="s">
        <v>90</v>
      </c>
      <c r="C118" s="1" t="s">
        <v>88</v>
      </c>
      <c r="D118" s="1">
        <v>0</v>
      </c>
    </row>
    <row r="119" spans="1:4" ht="15.75">
      <c r="A119" s="7" t="s">
        <v>106</v>
      </c>
      <c r="B119" s="1" t="s">
        <v>107</v>
      </c>
      <c r="C119" s="1" t="s">
        <v>88</v>
      </c>
      <c r="D119" s="1">
        <v>0</v>
      </c>
    </row>
    <row r="120" spans="1:4" ht="15.75">
      <c r="A120" s="7" t="s">
        <v>108</v>
      </c>
      <c r="B120" s="1" t="s">
        <v>94</v>
      </c>
      <c r="C120" s="1" t="s">
        <v>33</v>
      </c>
      <c r="D120" s="1">
        <v>0</v>
      </c>
    </row>
    <row r="121" spans="1:4" ht="15.75" customHeight="1">
      <c r="A121" s="20" t="s">
        <v>109</v>
      </c>
      <c r="B121" s="21"/>
      <c r="C121" s="21"/>
      <c r="D121" s="22"/>
    </row>
    <row r="122" spans="1:4" ht="15.75">
      <c r="A122" s="7" t="s">
        <v>110</v>
      </c>
      <c r="B122" s="1" t="s">
        <v>111</v>
      </c>
      <c r="C122" s="1" t="s">
        <v>88</v>
      </c>
      <c r="D122" s="1">
        <v>16</v>
      </c>
    </row>
    <row r="123" spans="1:4" ht="15.75">
      <c r="A123" s="7" t="s">
        <v>112</v>
      </c>
      <c r="B123" s="1" t="s">
        <v>113</v>
      </c>
      <c r="C123" s="1" t="s">
        <v>88</v>
      </c>
      <c r="D123" s="1">
        <v>0</v>
      </c>
    </row>
    <row r="124" spans="1:4" ht="31.5">
      <c r="A124" s="7" t="s">
        <v>114</v>
      </c>
      <c r="B124" s="1" t="s">
        <v>115</v>
      </c>
      <c r="C124" s="1" t="s">
        <v>33</v>
      </c>
      <c r="D124" s="17">
        <v>53400</v>
      </c>
    </row>
  </sheetData>
  <sheetProtection password="CC29" sheet="1" objects="1" scenarios="1" selectLockedCells="1" selectUnlockedCells="1"/>
  <mergeCells count="10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  <mergeCell ref="E26:F26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2020-03-20T11:46:55Z</cp:lastPrinted>
  <dcterms:created xsi:type="dcterms:W3CDTF">2010-07-19T21:32:50Z</dcterms:created>
  <dcterms:modified xsi:type="dcterms:W3CDTF">2024-03-12T12:11:21Z</dcterms:modified>
  <cp:category/>
  <cp:version/>
  <cp:contentType/>
  <cp:contentStatus/>
</cp:coreProperties>
</file>