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<sst xmlns="http://schemas.openxmlformats.org/spreadsheetml/2006/main" count="356" uniqueCount="250">
  <si>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</si>
  <si>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</si>
  <si>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</si>
  <si>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</si>
  <si>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</si>
  <si>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</si>
  <si>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</si>
  <si>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</si>
  <si>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</si>
  <si>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</si>
  <si>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</si>
  <si>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</si>
  <si>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</si>
  <si>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</si>
  <si>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</si>
  <si>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</si>
  <si>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</si>
  <si>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</si>
  <si>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</si>
  <si>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</si>
  <si>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</si>
  <si>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</si>
  <si>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</si>
  <si>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</si>
  <si>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</si>
  <si>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</si>
  <si>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</si>
  <si>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</si>
  <si>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</si>
  <si>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</si>
  <si>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</si>
  <si>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</si>
  <si>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</si>
  <si>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</si>
  <si>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</si>
  <si>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</si>
  <si>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</si>
  <si>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</si>
  <si>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</si>
  <si>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</si>
  <si>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</si>
  <si>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</si>
  <si>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</si>
  <si>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</si>
  <si>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</si>
  <si>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</si>
  <si>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</si>
  <si>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</si>
  <si>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</si>
  <si>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</si>
  <si>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</si>
  <si>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</si>
  <si>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</si>
  <si>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</si>
  <si>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</si>
  <si>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</si>
  <si>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</si>
  <si>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</si>
  <si>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</si>
  <si>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</si>
  <si>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</si>
  <si>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</si>
  <si>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</si>
  <si>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</si>
  <si>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</si>
  <si>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</si>
  <si>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</si>
  <si>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</si>
  <si>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</si>
  <si>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</si>
  <si>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</si>
  <si>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</si>
  <si>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</si>
  <si>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</si>
  <si>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</si>
  <si>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</si>
  <si>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</si>
  <si>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</si>
  <si>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</si>
  <si>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</si>
  <si>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</si>
  <si>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</si>
  <si>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</si>
  <si>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</si>
  <si>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</si>
  <si>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</si>
  <si>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</si>
  <si>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</si>
  <si>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</si>
  <si>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</si>
  <si>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</si>
  <si>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</si>
  <si>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</si>
  <si>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</si>
  <si>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</si>
  <si>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</si>
  <si>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</si>
  <si>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</si>
  <si>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</si>
  <si>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</si>
  <si>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</si>
  <si>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</si>
  <si>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</si>
  <si>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</si>
  <si>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</si>
  <si>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</si>
  <si>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</si>
  <si>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</si>
  <si>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</si>
  <si>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</si>
  <si>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</si>
  <si>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</si>
  <si>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</si>
  <si>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</si>
  <si>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</si>
  <si>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</si>
  <si>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</si>
  <si>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</si>
  <si>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</si>
  <si>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</si>
  <si>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горячего водоснабжения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</si>
  <si>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</si>
  <si>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</si>
  <si>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</si>
  <si>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</si>
  <si>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</si>
  <si>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</si>
  <si>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</si>
  <si>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</si>
  <si>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</si>
  <si>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</si>
  <si>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</si>
  <si>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</si>
  <si>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</si>
  <si>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</si>
  <si>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</si>
  <si>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</si>
  <si>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</si>
  <si>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</si>
  <si>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</si>
  <si>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</si>
  <si>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</si>
  <si>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</si>
  <si>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</si>
  <si>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</si>
  <si>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</si>
  <si>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</si>
  <si>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</si>
  <si>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</si>
  <si>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</si>
  <si>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</si>
  <si>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</si>
  <si>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</si>
  <si>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</si>
  <si>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</si>
  <si>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</si>
  <si>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</si>
  <si>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</si>
  <si>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</si>
  <si>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</si>
  <si>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</si>
  <si>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</si>
  <si>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</si>
  <si>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</si>
  <si>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</si>
  <si>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</si>
  <si>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</si>
  <si>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</si>
  <si>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</si>
  <si>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</si>
  <si>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по графику</t>
  </si>
  <si>
    <t>21.29</t>
  </si>
  <si>
    <t>Поверка приборов учета тепловой энергии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</si>
  <si>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</si>
  <si>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</si>
  <si>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</si>
  <si>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</si>
  <si>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</si>
  <si>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</si>
  <si>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</si>
  <si>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</si>
  <si>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</si>
  <si>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</si>
  <si>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</si>
  <si>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</si>
  <si>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</si>
  <si>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</si>
  <si>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</si>
  <si>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</si>
  <si>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</si>
  <si>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</si>
  <si>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</si>
  <si>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</si>
  <si>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</si>
  <si>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</si>
  <si>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</si>
  <si>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</si>
  <si>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</si>
  <si>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</si>
  <si>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</si>
  <si>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</si>
  <si>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</si>
  <si>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</si>
  <si>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</si>
  <si>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</si>
  <si>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</si>
  <si>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</si>
  <si>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</si>
  <si>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</si>
  <si>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</si>
  <si>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</si>
  <si>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</si>
  <si>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</si>
  <si>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</si>
  <si>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</si>
  <si>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</si>
  <si>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</si>
  <si>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</si>
  <si>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</si>
  <si>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</si>
  <si>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</si>
  <si>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</si>
  <si>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</si>
  <si>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</si>
  <si>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</si>
  <si>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</si>
  <si>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</si>
  <si>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</si>
  <si>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</si>
  <si>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</si>
  <si>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</si>
  <si>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</si>
  <si>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</si>
  <si>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</si>
  <si>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</si>
  <si>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</si>
  <si>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</si>
  <si>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21.31</t>
  </si>
  <si>
    <t>21.32</t>
  </si>
  <si>
    <t>1 раз в 4 года</t>
  </si>
  <si>
    <t xml:space="preserve">     шкафы для электрощитков и слаботочных устройств</t>
  </si>
  <si>
    <t>25.6.4</t>
  </si>
  <si>
    <t>Отчет об исполнении управляющей организацией ООО "ГУК "Привокзальная" договора управления за 2022 год по дому № 3  ул. Желябова                        в г. Липецке</t>
  </si>
  <si>
    <t>31.03.2023 г.</t>
  </si>
  <si>
    <t>01.01.2022 г.</t>
  </si>
  <si>
    <t>01.01.22-31.08.22</t>
  </si>
  <si>
    <t>01.09.22-31.12.22</t>
  </si>
  <si>
    <t>рем почт ящ</t>
  </si>
  <si>
    <t>ушёл с 01.09.22</t>
  </si>
  <si>
    <t>31.08.2022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</si>
</sst>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6;&#1077;&#1083;&#1103;&#1073;&#1086;&#1074;&#1072;,%20&#1076;.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807.22</v>
          </cell>
        </row>
        <row r="24">
          <cell r="D24">
            <v>-356827.480840681</v>
          </cell>
        </row>
        <row r="25">
          <cell r="D25">
            <v>168385.06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7">
        <row r="124">
          <cell r="EN124">
            <v>139427.8308424703</v>
          </cell>
        </row>
        <row r="125">
          <cell r="EN125">
            <v>157398.80447309045</v>
          </cell>
        </row>
        <row r="126">
          <cell r="EN126">
            <v>37244.56557026568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3.00390625" style="11" hidden="1" customWidth="1"/>
    <col min="8" max="8" width="32.7109375" style="11" hidden="1" customWidth="1"/>
    <col min="9" max="10" width="9.140625" style="11" hidden="1" customWidth="1"/>
    <col min="11" max="20" width="9.140625" style="11" customWidth="1"/>
    <col min="21" max="16384" width="9.140625" style="3" customWidth="1"/>
  </cols>
  <sheetData>
    <row r="1" ht="15.75">
      <c r="E1" s="2" t="s">
        <v>115</v>
      </c>
    </row>
    <row r="2" spans="1:20" s="6" customFormat="1" ht="33.75" customHeight="1">
      <c r="A2" s="39" t="s">
        <v>242</v>
      </c>
      <c r="B2" s="39"/>
      <c r="C2" s="39"/>
      <c r="D2" s="39"/>
      <c r="E2" s="2">
        <v>3400.9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807.22</v>
      </c>
    </row>
    <row r="10" spans="1:4" ht="15.75">
      <c r="A10" s="7" t="s">
        <v>18</v>
      </c>
      <c r="B10" s="1" t="s">
        <v>34</v>
      </c>
      <c r="C10" s="1" t="s">
        <v>33</v>
      </c>
      <c r="D10" s="21">
        <f>'[1]по форме'!$D$24</f>
        <v>-356827.480840681</v>
      </c>
    </row>
    <row r="11" spans="1:4" ht="15.75">
      <c r="A11" s="7" t="s">
        <v>35</v>
      </c>
      <c r="B11" s="1" t="s">
        <v>36</v>
      </c>
      <c r="C11" s="1" t="s">
        <v>33</v>
      </c>
      <c r="D11" s="21">
        <f>'[1]по форме'!$D$25</f>
        <v>168385.06</v>
      </c>
    </row>
    <row r="12" spans="1:4" ht="31.5">
      <c r="A12" s="7" t="s">
        <v>37</v>
      </c>
      <c r="B12" s="1" t="s">
        <v>38</v>
      </c>
      <c r="C12" s="1" t="s">
        <v>33</v>
      </c>
      <c r="D12" s="21">
        <f>D13+D14+D15</f>
        <v>334071.20088582643</v>
      </c>
    </row>
    <row r="13" spans="1:4" ht="15.75">
      <c r="A13" s="7" t="s">
        <v>54</v>
      </c>
      <c r="B13" s="9" t="s">
        <v>39</v>
      </c>
      <c r="C13" s="1" t="s">
        <v>33</v>
      </c>
      <c r="D13" s="12">
        <f>'[2]ГУК 2021'!$EN$125</f>
        <v>157398.80447309045</v>
      </c>
    </row>
    <row r="14" spans="1:4" ht="15.75">
      <c r="A14" s="7" t="s">
        <v>55</v>
      </c>
      <c r="B14" s="9" t="s">
        <v>40</v>
      </c>
      <c r="C14" s="1" t="s">
        <v>33</v>
      </c>
      <c r="D14" s="12">
        <f>'[2]ГУК 2021'!$EN$124</f>
        <v>139427.8308424703</v>
      </c>
    </row>
    <row r="15" spans="1:4" ht="15.75">
      <c r="A15" s="7" t="s">
        <v>56</v>
      </c>
      <c r="B15" s="9" t="s">
        <v>41</v>
      </c>
      <c r="C15" s="1" t="s">
        <v>33</v>
      </c>
      <c r="D15" s="12">
        <f>'[2]ГУК 2021'!$EN$126</f>
        <v>37244.56557026568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269212.9408858264</v>
      </c>
      <c r="E16" s="2">
        <v>269212.94</v>
      </c>
      <c r="F16" s="2">
        <f>D16-E16</f>
        <v>0.000885826419107616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D12-D25+D104+D120</f>
        <v>269212.9408858264</v>
      </c>
    </row>
    <row r="18" spans="1:4" ht="31.5">
      <c r="A18" s="9" t="s">
        <v>44</v>
      </c>
      <c r="B18" s="9" t="s">
        <v>58</v>
      </c>
      <c r="C18" s="9" t="s">
        <v>33</v>
      </c>
      <c r="D18" s="9">
        <v>0</v>
      </c>
    </row>
    <row r="19" spans="1:4" ht="15.75">
      <c r="A19" s="9" t="s">
        <v>20</v>
      </c>
      <c r="B19" s="9" t="s">
        <v>45</v>
      </c>
      <c r="C19" s="9" t="s">
        <v>33</v>
      </c>
      <c r="D19" s="9">
        <v>0</v>
      </c>
    </row>
    <row r="20" spans="1:4" ht="15.75">
      <c r="A20" s="9" t="s">
        <v>21</v>
      </c>
      <c r="B20" s="9" t="s">
        <v>46</v>
      </c>
      <c r="C20" s="9" t="s">
        <v>33</v>
      </c>
      <c r="D20" s="9">
        <v>0</v>
      </c>
    </row>
    <row r="21" spans="1:4" ht="15.75">
      <c r="A21" s="9" t="s">
        <v>47</v>
      </c>
      <c r="B21" s="9" t="s">
        <v>48</v>
      </c>
      <c r="C21" s="9" t="s">
        <v>33</v>
      </c>
      <c r="D21" s="9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-86807.31995485458</v>
      </c>
    </row>
    <row r="23" spans="1:4" ht="15.75">
      <c r="A23" s="9" t="s">
        <v>51</v>
      </c>
      <c r="B23" s="9" t="s">
        <v>59</v>
      </c>
      <c r="C23" s="9" t="s">
        <v>33</v>
      </c>
      <c r="D23" s="32">
        <v>1722.32</v>
      </c>
    </row>
    <row r="24" spans="1:4" ht="15.75">
      <c r="A24" s="9" t="s">
        <v>52</v>
      </c>
      <c r="B24" s="9" t="s">
        <v>60</v>
      </c>
      <c r="C24" s="9" t="s">
        <v>33</v>
      </c>
      <c r="D24" s="32">
        <f>D22-D99</f>
        <v>-420878.52084068116</v>
      </c>
    </row>
    <row r="25" spans="1:5" ht="15.75">
      <c r="A25" s="9" t="s">
        <v>53</v>
      </c>
      <c r="B25" s="9" t="s">
        <v>61</v>
      </c>
      <c r="C25" s="9" t="s">
        <v>33</v>
      </c>
      <c r="D25" s="32">
        <v>83558.26</v>
      </c>
      <c r="E25" s="2">
        <f>D25+F16</f>
        <v>83558.26088582641</v>
      </c>
    </row>
    <row r="26" spans="1:6" ht="35.25" customHeight="1">
      <c r="A26" s="38" t="s">
        <v>62</v>
      </c>
      <c r="B26" s="38"/>
      <c r="C26" s="38"/>
      <c r="D26" s="38"/>
      <c r="F26" s="11" t="s">
        <v>248</v>
      </c>
    </row>
    <row r="27" spans="1:20" s="6" customFormat="1" ht="31.5" customHeight="1">
      <c r="A27" s="20" t="s">
        <v>22</v>
      </c>
      <c r="B27" s="4" t="s">
        <v>64</v>
      </c>
      <c r="C27" s="4" t="s">
        <v>126</v>
      </c>
      <c r="D27" s="13" t="s">
        <v>127</v>
      </c>
      <c r="E27" s="37" t="s">
        <v>245</v>
      </c>
      <c r="F27" s="37" t="s">
        <v>246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20" t="s">
        <v>128</v>
      </c>
      <c r="B28" s="14" t="s">
        <v>129</v>
      </c>
      <c r="C28" s="1" t="s">
        <v>27</v>
      </c>
      <c r="D28" s="15" t="s">
        <v>27</v>
      </c>
      <c r="E28" s="37"/>
      <c r="F28" s="37"/>
    </row>
    <row r="29" spans="1:6" ht="15.75">
      <c r="A29" s="7" t="s">
        <v>68</v>
      </c>
      <c r="B29" s="22" t="s">
        <v>130</v>
      </c>
      <c r="C29" s="23" t="s">
        <v>131</v>
      </c>
      <c r="D29" s="16">
        <f>E29*E$2*8+F29*E$2*4</f>
        <v>938.0743200266686</v>
      </c>
      <c r="E29" s="24">
        <v>0.03447889970399999</v>
      </c>
      <c r="F29" s="25">
        <v>0</v>
      </c>
    </row>
    <row r="30" spans="1:6" ht="15.75">
      <c r="A30" s="7" t="s">
        <v>70</v>
      </c>
      <c r="B30" s="22" t="s">
        <v>117</v>
      </c>
      <c r="C30" s="23" t="s">
        <v>131</v>
      </c>
      <c r="D30" s="16">
        <f aca="true" t="shared" si="0" ref="D30:D60">E30*E$2*8+F30*E$2*4</f>
        <v>632.6773926151872</v>
      </c>
      <c r="E30" s="24">
        <v>0.023254042776</v>
      </c>
      <c r="F30" s="25">
        <v>0</v>
      </c>
    </row>
    <row r="31" spans="1:6" ht="15.75">
      <c r="A31" s="7" t="s">
        <v>72</v>
      </c>
      <c r="B31" s="22" t="s">
        <v>83</v>
      </c>
      <c r="C31" s="23" t="s">
        <v>131</v>
      </c>
      <c r="D31" s="16">
        <f t="shared" si="0"/>
        <v>562.2853460501999</v>
      </c>
      <c r="E31" s="24">
        <v>0.020666784749999997</v>
      </c>
      <c r="F31" s="25">
        <v>0</v>
      </c>
    </row>
    <row r="32" spans="1:6" ht="15.75">
      <c r="A32" s="7" t="s">
        <v>121</v>
      </c>
      <c r="B32" s="22" t="s">
        <v>132</v>
      </c>
      <c r="C32" s="23" t="s">
        <v>131</v>
      </c>
      <c r="D32" s="16">
        <f t="shared" si="0"/>
        <v>1711.4142305618736</v>
      </c>
      <c r="E32" s="24">
        <v>0.062902990038</v>
      </c>
      <c r="F32" s="25">
        <v>0</v>
      </c>
    </row>
    <row r="33" spans="1:20" s="6" customFormat="1" ht="15.75">
      <c r="A33" s="7" t="s">
        <v>123</v>
      </c>
      <c r="B33" s="22" t="s">
        <v>0</v>
      </c>
      <c r="C33" s="23" t="s">
        <v>131</v>
      </c>
      <c r="D33" s="16">
        <f t="shared" si="0"/>
        <v>17705.66648966355</v>
      </c>
      <c r="E33" s="24">
        <v>0.650771357937</v>
      </c>
      <c r="F33" s="25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75</v>
      </c>
      <c r="B34" s="22" t="s">
        <v>133</v>
      </c>
      <c r="C34" s="23" t="s">
        <v>131</v>
      </c>
      <c r="D34" s="16">
        <f t="shared" si="0"/>
        <v>2045.0166066833326</v>
      </c>
      <c r="E34" s="24">
        <v>0.07516453757399999</v>
      </c>
      <c r="F34" s="25">
        <v>0</v>
      </c>
    </row>
    <row r="35" spans="1:6" ht="15.75">
      <c r="A35" s="7" t="s">
        <v>77</v>
      </c>
      <c r="B35" s="22" t="s">
        <v>118</v>
      </c>
      <c r="C35" s="23" t="s">
        <v>131</v>
      </c>
      <c r="D35" s="16">
        <f t="shared" si="0"/>
        <v>2.887772208</v>
      </c>
      <c r="E35" s="24">
        <v>0.00010614</v>
      </c>
      <c r="F35" s="25">
        <v>0</v>
      </c>
    </row>
    <row r="36" spans="1:6" ht="15.75">
      <c r="A36" s="7" t="s">
        <v>79</v>
      </c>
      <c r="B36" s="22" t="s">
        <v>15</v>
      </c>
      <c r="C36" s="23" t="s">
        <v>131</v>
      </c>
      <c r="D36" s="16">
        <f t="shared" si="0"/>
        <v>5659.0524792666365</v>
      </c>
      <c r="E36" s="24">
        <v>0.20799834158849997</v>
      </c>
      <c r="F36" s="25">
        <v>0</v>
      </c>
    </row>
    <row r="37" spans="1:6" ht="31.5">
      <c r="A37" s="7" t="s">
        <v>80</v>
      </c>
      <c r="B37" s="22" t="s">
        <v>134</v>
      </c>
      <c r="C37" s="23" t="s">
        <v>131</v>
      </c>
      <c r="D37" s="16">
        <f t="shared" si="0"/>
        <v>25.378825078482</v>
      </c>
      <c r="E37" s="24">
        <v>0.0009327981224999999</v>
      </c>
      <c r="F37" s="25">
        <v>0</v>
      </c>
    </row>
    <row r="38" spans="1:6" ht="15.75">
      <c r="A38" s="7" t="s">
        <v>125</v>
      </c>
      <c r="B38" s="22" t="s">
        <v>135</v>
      </c>
      <c r="C38" s="23" t="s">
        <v>131</v>
      </c>
      <c r="D38" s="16">
        <f t="shared" si="0"/>
        <v>4364.489249844141</v>
      </c>
      <c r="E38" s="24">
        <v>0.16041670035299999</v>
      </c>
      <c r="F38" s="25">
        <v>0</v>
      </c>
    </row>
    <row r="39" spans="1:6" ht="15.75">
      <c r="A39" s="7" t="s">
        <v>81</v>
      </c>
      <c r="B39" s="22" t="s">
        <v>136</v>
      </c>
      <c r="C39" s="23" t="s">
        <v>131</v>
      </c>
      <c r="D39" s="16">
        <f t="shared" si="0"/>
        <v>10632.87668141426</v>
      </c>
      <c r="E39" s="24">
        <v>0.3908111338695</v>
      </c>
      <c r="F39" s="25">
        <v>0</v>
      </c>
    </row>
    <row r="40" spans="1:6" ht="31.5">
      <c r="A40" s="7" t="s">
        <v>138</v>
      </c>
      <c r="B40" s="22" t="s">
        <v>137</v>
      </c>
      <c r="C40" s="23" t="s">
        <v>131</v>
      </c>
      <c r="D40" s="16">
        <f t="shared" si="0"/>
        <v>135.19163347196158</v>
      </c>
      <c r="E40" s="24">
        <v>0.004968965327999999</v>
      </c>
      <c r="F40" s="25">
        <v>0</v>
      </c>
    </row>
    <row r="41" spans="1:6" ht="31.5">
      <c r="A41" s="7" t="s">
        <v>140</v>
      </c>
      <c r="B41" s="22" t="s">
        <v>139</v>
      </c>
      <c r="C41" s="23" t="s">
        <v>131</v>
      </c>
      <c r="D41" s="16">
        <f t="shared" si="0"/>
        <v>488.3372245939764</v>
      </c>
      <c r="E41" s="24">
        <v>0.0179488232745</v>
      </c>
      <c r="F41" s="25">
        <v>0</v>
      </c>
    </row>
    <row r="42" spans="1:6" ht="31.5">
      <c r="A42" s="7" t="s">
        <v>142</v>
      </c>
      <c r="B42" s="22" t="s">
        <v>141</v>
      </c>
      <c r="C42" s="23" t="s">
        <v>131</v>
      </c>
      <c r="D42" s="16">
        <f t="shared" si="0"/>
        <v>2930.023347563858</v>
      </c>
      <c r="E42" s="24">
        <v>0.10769293964699998</v>
      </c>
      <c r="F42" s="25">
        <v>0</v>
      </c>
    </row>
    <row r="43" spans="1:6" ht="15.75">
      <c r="A43" s="7" t="s">
        <v>144</v>
      </c>
      <c r="B43" s="22" t="s">
        <v>143</v>
      </c>
      <c r="C43" s="23" t="s">
        <v>131</v>
      </c>
      <c r="D43" s="16">
        <f t="shared" si="0"/>
        <v>5305.754919132176</v>
      </c>
      <c r="E43" s="24">
        <v>0.19501289802449998</v>
      </c>
      <c r="F43" s="25">
        <v>0</v>
      </c>
    </row>
    <row r="44" spans="1:6" ht="15.75">
      <c r="A44" s="7" t="s">
        <v>146</v>
      </c>
      <c r="B44" s="22" t="s">
        <v>145</v>
      </c>
      <c r="C44" s="23" t="s">
        <v>131</v>
      </c>
      <c r="D44" s="16">
        <f t="shared" si="0"/>
        <v>9696.443626722008</v>
      </c>
      <c r="E44" s="24">
        <v>0.3563925588345</v>
      </c>
      <c r="F44" s="25">
        <v>0</v>
      </c>
    </row>
    <row r="45" spans="1:6" ht="15.75">
      <c r="A45" s="7" t="s">
        <v>147</v>
      </c>
      <c r="B45" s="22" t="s">
        <v>120</v>
      </c>
      <c r="C45" s="23" t="s">
        <v>131</v>
      </c>
      <c r="D45" s="16">
        <f t="shared" si="0"/>
        <v>5345.631587998007</v>
      </c>
      <c r="E45" s="24">
        <v>0.1964785640565</v>
      </c>
      <c r="F45" s="25">
        <v>0</v>
      </c>
    </row>
    <row r="46" spans="1:6" ht="31.5">
      <c r="A46" s="7" t="s">
        <v>149</v>
      </c>
      <c r="B46" s="22" t="s">
        <v>148</v>
      </c>
      <c r="C46" s="23" t="s">
        <v>131</v>
      </c>
      <c r="D46" s="16">
        <f t="shared" si="0"/>
        <v>149.44632683939642</v>
      </c>
      <c r="E46" s="24">
        <v>0.0054928962495</v>
      </c>
      <c r="F46" s="25">
        <v>0</v>
      </c>
    </row>
    <row r="47" spans="1:6" ht="15.75">
      <c r="A47" s="7" t="s">
        <v>151</v>
      </c>
      <c r="B47" s="22" t="s">
        <v>150</v>
      </c>
      <c r="C47" s="23" t="s">
        <v>131</v>
      </c>
      <c r="D47" s="16">
        <f t="shared" si="0"/>
        <v>1281.7978323770317</v>
      </c>
      <c r="E47" s="24">
        <v>0.0471124493655</v>
      </c>
      <c r="F47" s="25">
        <v>0</v>
      </c>
    </row>
    <row r="48" spans="1:6" ht="15.75">
      <c r="A48" s="7" t="s">
        <v>152</v>
      </c>
      <c r="B48" s="22" t="s">
        <v>14</v>
      </c>
      <c r="C48" s="23" t="s">
        <v>131</v>
      </c>
      <c r="D48" s="16">
        <f t="shared" si="0"/>
        <v>21090.107578243435</v>
      </c>
      <c r="E48" s="24">
        <v>0.7751664110325</v>
      </c>
      <c r="F48" s="25">
        <v>0</v>
      </c>
    </row>
    <row r="49" spans="1:6" ht="31.5">
      <c r="A49" s="7" t="s">
        <v>154</v>
      </c>
      <c r="B49" s="22" t="s">
        <v>153</v>
      </c>
      <c r="C49" s="23" t="s">
        <v>131</v>
      </c>
      <c r="D49" s="16">
        <f t="shared" si="0"/>
        <v>2193.8550574729447</v>
      </c>
      <c r="E49" s="24">
        <v>0.08063509135349999</v>
      </c>
      <c r="F49" s="25">
        <v>0</v>
      </c>
    </row>
    <row r="50" spans="1:6" ht="31.5">
      <c r="A50" s="7" t="s">
        <v>156</v>
      </c>
      <c r="B50" s="22" t="s">
        <v>155</v>
      </c>
      <c r="C50" s="23" t="s">
        <v>131</v>
      </c>
      <c r="D50" s="16">
        <f t="shared" si="0"/>
        <v>4775.565428510571</v>
      </c>
      <c r="E50" s="24">
        <v>0.17552579569049997</v>
      </c>
      <c r="F50" s="25">
        <v>0</v>
      </c>
    </row>
    <row r="51" spans="1:6" ht="31.5">
      <c r="A51" s="7" t="s">
        <v>158</v>
      </c>
      <c r="B51" s="22" t="s">
        <v>157</v>
      </c>
      <c r="C51" s="23" t="s">
        <v>131</v>
      </c>
      <c r="D51" s="16">
        <f t="shared" si="0"/>
        <v>1744.6954442875476</v>
      </c>
      <c r="E51" s="24">
        <v>0.0641262402705</v>
      </c>
      <c r="F51" s="25">
        <v>0</v>
      </c>
    </row>
    <row r="52" spans="1:6" ht="31.5">
      <c r="A52" s="7" t="s">
        <v>160</v>
      </c>
      <c r="B52" s="22" t="s">
        <v>159</v>
      </c>
      <c r="C52" s="23" t="s">
        <v>131</v>
      </c>
      <c r="D52" s="16">
        <f t="shared" si="0"/>
        <v>3376.842637957587</v>
      </c>
      <c r="E52" s="24">
        <v>0.12411577222049998</v>
      </c>
      <c r="F52" s="25">
        <v>0</v>
      </c>
    </row>
    <row r="53" spans="1:6" ht="15.75">
      <c r="A53" s="7" t="s">
        <v>162</v>
      </c>
      <c r="B53" s="22" t="s">
        <v>236</v>
      </c>
      <c r="C53" s="23" t="s">
        <v>78</v>
      </c>
      <c r="D53" s="16">
        <f t="shared" si="0"/>
        <v>5913.266243286306</v>
      </c>
      <c r="E53" s="24">
        <v>0.2173419625425</v>
      </c>
      <c r="F53" s="25">
        <v>0</v>
      </c>
    </row>
    <row r="54" spans="1:6" ht="15.75">
      <c r="A54" s="7" t="s">
        <v>164</v>
      </c>
      <c r="B54" s="22" t="s">
        <v>161</v>
      </c>
      <c r="C54" s="23" t="s">
        <v>131</v>
      </c>
      <c r="D54" s="16">
        <f t="shared" si="0"/>
        <v>686.5048168235603</v>
      </c>
      <c r="E54" s="24">
        <v>0.025232468494499994</v>
      </c>
      <c r="F54" s="25">
        <v>0</v>
      </c>
    </row>
    <row r="55" spans="1:8" ht="31.5">
      <c r="A55" s="7" t="s">
        <v>166</v>
      </c>
      <c r="B55" s="22" t="s">
        <v>163</v>
      </c>
      <c r="C55" s="23" t="s">
        <v>131</v>
      </c>
      <c r="D55" s="16">
        <f t="shared" si="0"/>
        <v>8771.864155000543</v>
      </c>
      <c r="E55" s="24">
        <v>0.32240966196449994</v>
      </c>
      <c r="F55" s="25">
        <v>0</v>
      </c>
      <c r="G55" s="11">
        <v>34543.161975</v>
      </c>
      <c r="H55" s="11" t="s">
        <v>247</v>
      </c>
    </row>
    <row r="56" spans="1:6" ht="15.75">
      <c r="A56" s="7" t="s">
        <v>168</v>
      </c>
      <c r="B56" s="22" t="s">
        <v>165</v>
      </c>
      <c r="C56" s="23" t="s">
        <v>170</v>
      </c>
      <c r="D56" s="16">
        <f t="shared" si="0"/>
        <v>7376.758226943774</v>
      </c>
      <c r="E56" s="24">
        <v>0.27113257619099995</v>
      </c>
      <c r="F56" s="25">
        <v>0</v>
      </c>
    </row>
    <row r="57" spans="1:6" ht="31.5">
      <c r="A57" s="7" t="s">
        <v>171</v>
      </c>
      <c r="B57" s="22" t="s">
        <v>167</v>
      </c>
      <c r="C57" s="23" t="s">
        <v>6</v>
      </c>
      <c r="D57" s="16">
        <f t="shared" si="0"/>
        <v>3253.534981258903</v>
      </c>
      <c r="E57" s="24">
        <v>0.11958360218099999</v>
      </c>
      <c r="F57" s="25">
        <v>0</v>
      </c>
    </row>
    <row r="58" spans="1:6" ht="15.75">
      <c r="A58" s="7" t="s">
        <v>173</v>
      </c>
      <c r="B58" s="22" t="s">
        <v>169</v>
      </c>
      <c r="C58" s="23" t="s">
        <v>6</v>
      </c>
      <c r="D58" s="16">
        <f t="shared" si="0"/>
        <v>2372.813766529355</v>
      </c>
      <c r="E58" s="24">
        <v>0.08721271452149999</v>
      </c>
      <c r="F58" s="25">
        <v>0</v>
      </c>
    </row>
    <row r="59" spans="1:6" ht="15.75">
      <c r="A59" s="7" t="s">
        <v>237</v>
      </c>
      <c r="B59" s="22" t="s">
        <v>172</v>
      </c>
      <c r="C59" s="23" t="s">
        <v>239</v>
      </c>
      <c r="D59" s="16">
        <f t="shared" si="0"/>
        <v>3988.2139750278457</v>
      </c>
      <c r="E59" s="24">
        <v>0.146586711423</v>
      </c>
      <c r="F59" s="25">
        <v>0</v>
      </c>
    </row>
    <row r="60" spans="1:6" ht="15.75">
      <c r="A60" s="7" t="s">
        <v>238</v>
      </c>
      <c r="B60" s="22" t="s">
        <v>174</v>
      </c>
      <c r="C60" s="23" t="s">
        <v>239</v>
      </c>
      <c r="D60" s="16">
        <f t="shared" si="0"/>
        <v>1713.7545533535417</v>
      </c>
      <c r="E60" s="24">
        <v>0.06298900854749999</v>
      </c>
      <c r="F60" s="25">
        <v>0</v>
      </c>
    </row>
    <row r="61" spans="1:20" s="6" customFormat="1" ht="24.75" customHeight="1">
      <c r="A61" s="20" t="s">
        <v>175</v>
      </c>
      <c r="B61" s="17" t="s">
        <v>176</v>
      </c>
      <c r="C61" s="1" t="s">
        <v>27</v>
      </c>
      <c r="D61" s="15" t="s">
        <v>27</v>
      </c>
      <c r="E61" s="24"/>
      <c r="F61" s="2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6" ht="31.5">
      <c r="A62" s="7" t="s">
        <v>177</v>
      </c>
      <c r="B62" s="22" t="s">
        <v>178</v>
      </c>
      <c r="C62" s="1" t="s">
        <v>27</v>
      </c>
      <c r="D62" s="15" t="s">
        <v>27</v>
      </c>
      <c r="E62" s="24"/>
      <c r="F62" s="25"/>
    </row>
    <row r="63" spans="1:6" ht="31.5">
      <c r="A63" s="7" t="s">
        <v>179</v>
      </c>
      <c r="B63" s="22" t="s">
        <v>8</v>
      </c>
      <c r="C63" s="26" t="s">
        <v>180</v>
      </c>
      <c r="D63" s="16">
        <f aca="true" t="shared" si="1" ref="D63:D70">E63*E$2*8+F63*E$2*4</f>
        <v>4832.614595782799</v>
      </c>
      <c r="E63" s="24">
        <v>0.1776226365</v>
      </c>
      <c r="F63" s="25">
        <v>0</v>
      </c>
    </row>
    <row r="64" spans="1:6" ht="31.5">
      <c r="A64" s="7" t="s">
        <v>181</v>
      </c>
      <c r="B64" s="22" t="s">
        <v>182</v>
      </c>
      <c r="C64" s="26" t="s">
        <v>11</v>
      </c>
      <c r="D64" s="16">
        <f t="shared" si="1"/>
        <v>9148.5345492492</v>
      </c>
      <c r="E64" s="24">
        <v>0.3362541735</v>
      </c>
      <c r="F64" s="25">
        <v>0</v>
      </c>
    </row>
    <row r="65" spans="1:6" ht="15.75">
      <c r="A65" s="7" t="s">
        <v>183</v>
      </c>
      <c r="B65" s="22" t="s">
        <v>184</v>
      </c>
      <c r="C65" s="26" t="s">
        <v>10</v>
      </c>
      <c r="D65" s="16">
        <f t="shared" si="1"/>
        <v>2340.3227916684</v>
      </c>
      <c r="E65" s="24">
        <v>0.08601850949999999</v>
      </c>
      <c r="F65" s="25">
        <v>0</v>
      </c>
    </row>
    <row r="66" spans="1:6" ht="15.75">
      <c r="A66" s="7" t="s">
        <v>185</v>
      </c>
      <c r="B66" s="22" t="s">
        <v>13</v>
      </c>
      <c r="C66" s="26" t="s">
        <v>10</v>
      </c>
      <c r="D66" s="16">
        <f t="shared" si="1"/>
        <v>4802.2207932936</v>
      </c>
      <c r="E66" s="24">
        <v>0.17650551299999998</v>
      </c>
      <c r="F66" s="25">
        <v>0</v>
      </c>
    </row>
    <row r="67" spans="1:20" s="6" customFormat="1" ht="26.25" customHeight="1">
      <c r="A67" s="7" t="s">
        <v>186</v>
      </c>
      <c r="B67" s="22" t="s">
        <v>119</v>
      </c>
      <c r="C67" s="26" t="s">
        <v>131</v>
      </c>
      <c r="D67" s="16">
        <f t="shared" si="1"/>
        <v>1246.1459020572</v>
      </c>
      <c r="E67" s="24">
        <v>0.0458020635</v>
      </c>
      <c r="F67" s="25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6" ht="31.5">
      <c r="A68" s="7" t="s">
        <v>187</v>
      </c>
      <c r="B68" s="22" t="s">
        <v>188</v>
      </c>
      <c r="C68" s="26" t="s">
        <v>131</v>
      </c>
      <c r="D68" s="16">
        <f t="shared" si="1"/>
        <v>6565.061337667199</v>
      </c>
      <c r="E68" s="24">
        <v>0.24129867599999996</v>
      </c>
      <c r="F68" s="25">
        <v>0</v>
      </c>
    </row>
    <row r="69" spans="1:6" ht="15.75">
      <c r="A69" s="7" t="s">
        <v>189</v>
      </c>
      <c r="B69" s="22" t="s">
        <v>190</v>
      </c>
      <c r="C69" s="26" t="s">
        <v>9</v>
      </c>
      <c r="D69" s="16">
        <f t="shared" si="1"/>
        <v>1337.3273095247998</v>
      </c>
      <c r="E69" s="24">
        <v>0.04915343399999999</v>
      </c>
      <c r="F69" s="25">
        <v>0</v>
      </c>
    </row>
    <row r="70" spans="1:6" ht="15.75">
      <c r="A70" s="7" t="s">
        <v>191</v>
      </c>
      <c r="B70" s="22" t="s">
        <v>192</v>
      </c>
      <c r="C70" s="26" t="s">
        <v>7</v>
      </c>
      <c r="D70" s="16">
        <f t="shared" si="1"/>
        <v>1033.3892846328001</v>
      </c>
      <c r="E70" s="24">
        <v>0.037982199</v>
      </c>
      <c r="F70" s="25">
        <v>0</v>
      </c>
    </row>
    <row r="71" spans="1:6" ht="31.5">
      <c r="A71" s="7" t="s">
        <v>71</v>
      </c>
      <c r="B71" s="22" t="s">
        <v>193</v>
      </c>
      <c r="C71" s="1" t="s">
        <v>27</v>
      </c>
      <c r="D71" s="15" t="s">
        <v>27</v>
      </c>
      <c r="E71" s="24"/>
      <c r="F71" s="25"/>
    </row>
    <row r="72" spans="1:6" ht="15.75">
      <c r="A72" s="7" t="s">
        <v>194</v>
      </c>
      <c r="B72" s="22" t="s">
        <v>195</v>
      </c>
      <c r="C72" s="26" t="s">
        <v>11</v>
      </c>
      <c r="D72" s="16">
        <f aca="true" t="shared" si="2" ref="D72:D77">E72*E$2*8+F72*E$2*4</f>
        <v>8145.539067105599</v>
      </c>
      <c r="E72" s="24">
        <v>0.29938909799999996</v>
      </c>
      <c r="F72" s="25">
        <v>0</v>
      </c>
    </row>
    <row r="73" spans="1:20" s="6" customFormat="1" ht="28.5" customHeight="1">
      <c r="A73" s="7" t="s">
        <v>196</v>
      </c>
      <c r="B73" s="22" t="s">
        <v>197</v>
      </c>
      <c r="C73" s="26" t="s">
        <v>11</v>
      </c>
      <c r="D73" s="16">
        <f t="shared" si="2"/>
        <v>19512.8211980664</v>
      </c>
      <c r="E73" s="24">
        <v>0.717193287</v>
      </c>
      <c r="F73" s="25"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6" ht="15.75">
      <c r="A74" s="7" t="s">
        <v>198</v>
      </c>
      <c r="B74" s="22" t="s">
        <v>116</v>
      </c>
      <c r="C74" s="26" t="s">
        <v>199</v>
      </c>
      <c r="D74" s="16">
        <f t="shared" si="2"/>
        <v>1732.4467418844001</v>
      </c>
      <c r="E74" s="24">
        <v>0.0636760395</v>
      </c>
      <c r="F74" s="25">
        <v>0</v>
      </c>
    </row>
    <row r="75" spans="1:6" ht="15.75">
      <c r="A75" s="7" t="s">
        <v>200</v>
      </c>
      <c r="B75" s="22" t="s">
        <v>201</v>
      </c>
      <c r="C75" s="26" t="s">
        <v>9</v>
      </c>
      <c r="D75" s="16">
        <f t="shared" si="2"/>
        <v>729.4512597408</v>
      </c>
      <c r="E75" s="24">
        <v>0.026810964</v>
      </c>
      <c r="F75" s="25">
        <v>0</v>
      </c>
    </row>
    <row r="76" spans="1:6" ht="15.75">
      <c r="A76" s="7" t="s">
        <v>202</v>
      </c>
      <c r="B76" s="22" t="s">
        <v>203</v>
      </c>
      <c r="C76" s="26" t="s">
        <v>12</v>
      </c>
      <c r="D76" s="16">
        <f t="shared" si="2"/>
        <v>8631.839906932799</v>
      </c>
      <c r="E76" s="24">
        <v>0.3172630739999999</v>
      </c>
      <c r="F76" s="25">
        <v>0</v>
      </c>
    </row>
    <row r="77" spans="1:6" ht="15.75">
      <c r="A77" s="7" t="s">
        <v>204</v>
      </c>
      <c r="B77" s="22" t="s">
        <v>205</v>
      </c>
      <c r="C77" s="26" t="s">
        <v>11</v>
      </c>
      <c r="D77" s="16">
        <f t="shared" si="2"/>
        <v>364.7256298704</v>
      </c>
      <c r="E77" s="24">
        <v>0.013405482</v>
      </c>
      <c r="F77" s="25">
        <v>0</v>
      </c>
    </row>
    <row r="78" spans="1:6" ht="15.75">
      <c r="A78" s="20" t="s">
        <v>206</v>
      </c>
      <c r="B78" s="17" t="s">
        <v>207</v>
      </c>
      <c r="C78" s="1" t="s">
        <v>27</v>
      </c>
      <c r="D78" s="15" t="s">
        <v>27</v>
      </c>
      <c r="E78" s="24"/>
      <c r="F78" s="25"/>
    </row>
    <row r="79" spans="1:20" s="6" customFormat="1" ht="15.75">
      <c r="A79" s="7" t="s">
        <v>65</v>
      </c>
      <c r="B79" s="27" t="s">
        <v>2</v>
      </c>
      <c r="C79" s="23" t="s">
        <v>208</v>
      </c>
      <c r="D79" s="16">
        <f>E79*E$2*8+F79*E$2*4</f>
        <v>2256.770228625589</v>
      </c>
      <c r="E79" s="24">
        <v>0.0829475369985</v>
      </c>
      <c r="F79" s="25"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6" ht="15.75">
      <c r="A80" s="7" t="s">
        <v>209</v>
      </c>
      <c r="B80" s="27" t="s">
        <v>3</v>
      </c>
      <c r="C80" s="23" t="s">
        <v>131</v>
      </c>
      <c r="D80" s="16">
        <f>E80*E$2*8+F80*E$2*4</f>
        <v>904.367593066146</v>
      </c>
      <c r="E80" s="24">
        <v>0.0332400097425</v>
      </c>
      <c r="F80" s="25">
        <v>0</v>
      </c>
    </row>
    <row r="81" spans="1:6" ht="31.5">
      <c r="A81" s="20" t="s">
        <v>210</v>
      </c>
      <c r="B81" s="17" t="s">
        <v>211</v>
      </c>
      <c r="C81" s="1" t="s">
        <v>27</v>
      </c>
      <c r="D81" s="15" t="s">
        <v>27</v>
      </c>
      <c r="E81" s="28"/>
      <c r="F81" s="29"/>
    </row>
    <row r="82" spans="1:6" ht="31.5">
      <c r="A82" s="7" t="s">
        <v>66</v>
      </c>
      <c r="B82" s="30" t="s">
        <v>212</v>
      </c>
      <c r="C82" s="31" t="s">
        <v>213</v>
      </c>
      <c r="D82" s="16">
        <f>E82*E$2*8+F82*E$2*4</f>
        <v>663.1319827093655</v>
      </c>
      <c r="E82" s="28">
        <v>0.024373400522999997</v>
      </c>
      <c r="F82" s="25">
        <v>0</v>
      </c>
    </row>
    <row r="83" spans="1:6" ht="15.75">
      <c r="A83" s="7" t="s">
        <v>214</v>
      </c>
      <c r="B83" s="30" t="s">
        <v>215</v>
      </c>
      <c r="C83" s="26" t="s">
        <v>131</v>
      </c>
      <c r="D83" s="16">
        <f>E83*E$2*8+F83*E$2*4</f>
        <v>1894.4761029543247</v>
      </c>
      <c r="E83" s="24">
        <v>0.06963142487849998</v>
      </c>
      <c r="F83" s="25">
        <v>0</v>
      </c>
    </row>
    <row r="84" spans="1:6" ht="15.75">
      <c r="A84" s="20" t="s">
        <v>216</v>
      </c>
      <c r="B84" s="17" t="s">
        <v>217</v>
      </c>
      <c r="C84" s="1" t="s">
        <v>27</v>
      </c>
      <c r="D84" s="15" t="s">
        <v>27</v>
      </c>
      <c r="E84" s="24"/>
      <c r="F84" s="25"/>
    </row>
    <row r="85" spans="1:20" s="6" customFormat="1" ht="31.5">
      <c r="A85" s="7" t="s">
        <v>67</v>
      </c>
      <c r="B85" s="22" t="s">
        <v>218</v>
      </c>
      <c r="C85" s="26" t="s">
        <v>5</v>
      </c>
      <c r="D85" s="16">
        <f>E85*E$2*8+F85*E$2*4</f>
        <v>21606.95418957228</v>
      </c>
      <c r="E85" s="24">
        <v>0.7941630961499999</v>
      </c>
      <c r="F85" s="25"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6" ht="31.5">
      <c r="A86" s="7" t="s">
        <v>219</v>
      </c>
      <c r="B86" s="22" t="s">
        <v>220</v>
      </c>
      <c r="C86" s="26" t="s">
        <v>10</v>
      </c>
      <c r="D86" s="16">
        <f>E86*E$2*8+F86*E$2*4</f>
        <v>8628.800526683879</v>
      </c>
      <c r="E86" s="24">
        <v>0.31715136164999996</v>
      </c>
      <c r="F86" s="25">
        <v>0</v>
      </c>
    </row>
    <row r="87" spans="1:6" ht="15.75">
      <c r="A87" s="7" t="s">
        <v>73</v>
      </c>
      <c r="B87" s="22" t="s">
        <v>221</v>
      </c>
      <c r="C87" s="26" t="s">
        <v>6</v>
      </c>
      <c r="D87" s="16">
        <f>E87*E$2*8+F87*E$2*4</f>
        <v>1641.2653344167998</v>
      </c>
      <c r="E87" s="24">
        <v>0.06032466899999999</v>
      </c>
      <c r="F87" s="25">
        <v>0</v>
      </c>
    </row>
    <row r="88" spans="1:6" ht="15.75">
      <c r="A88" s="7" t="s">
        <v>122</v>
      </c>
      <c r="B88" s="22" t="s">
        <v>222</v>
      </c>
      <c r="C88" s="26" t="s">
        <v>12</v>
      </c>
      <c r="D88" s="16">
        <f>E88*E$2*8+F88*E$2*4</f>
        <v>784.1601042213599</v>
      </c>
      <c r="E88" s="24">
        <v>0.028821786299999996</v>
      </c>
      <c r="F88" s="25">
        <v>0</v>
      </c>
    </row>
    <row r="89" spans="1:6" ht="15.75">
      <c r="A89" s="7" t="s">
        <v>124</v>
      </c>
      <c r="B89" s="22" t="s">
        <v>223</v>
      </c>
      <c r="C89" s="26" t="s">
        <v>78</v>
      </c>
      <c r="D89" s="16">
        <f>E89*E$2*8+F89*E$2*4</f>
        <v>328.25306688335996</v>
      </c>
      <c r="E89" s="24">
        <v>0.012064933799999998</v>
      </c>
      <c r="F89" s="25">
        <v>0</v>
      </c>
    </row>
    <row r="90" spans="1:6" ht="15.75">
      <c r="A90" s="7" t="s">
        <v>76</v>
      </c>
      <c r="B90" s="22" t="s">
        <v>224</v>
      </c>
      <c r="C90" s="1" t="s">
        <v>27</v>
      </c>
      <c r="D90" s="15" t="s">
        <v>27</v>
      </c>
      <c r="E90" s="24"/>
      <c r="F90" s="25"/>
    </row>
    <row r="91" spans="1:20" s="6" customFormat="1" ht="15.75">
      <c r="A91" s="7" t="s">
        <v>225</v>
      </c>
      <c r="B91" s="27" t="s">
        <v>226</v>
      </c>
      <c r="C91" s="26" t="s">
        <v>78</v>
      </c>
      <c r="D91" s="16">
        <f>E91*E$2*8+F91*E$2*4</f>
        <v>100.29954821435999</v>
      </c>
      <c r="E91" s="24">
        <v>0.0036865075499999994</v>
      </c>
      <c r="F91" s="25">
        <v>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6" ht="15.75">
      <c r="A92" s="7" t="s">
        <v>227</v>
      </c>
      <c r="B92" s="27" t="s">
        <v>228</v>
      </c>
      <c r="C92" s="23" t="s">
        <v>78</v>
      </c>
      <c r="D92" s="16">
        <f>E92*E$2*8+F92*E$2*4</f>
        <v>85.10264696976</v>
      </c>
      <c r="E92" s="24">
        <v>0.0031279458</v>
      </c>
      <c r="F92" s="25">
        <v>0</v>
      </c>
    </row>
    <row r="93" spans="1:6" ht="15.75">
      <c r="A93" s="7" t="s">
        <v>229</v>
      </c>
      <c r="B93" s="27" t="s">
        <v>230</v>
      </c>
      <c r="C93" s="23" t="s">
        <v>78</v>
      </c>
      <c r="D93" s="16">
        <f>E93*E$2*8+F93*E$2*4</f>
        <v>3.03938024892</v>
      </c>
      <c r="E93" s="24">
        <v>0.00011171235</v>
      </c>
      <c r="F93" s="25">
        <v>0</v>
      </c>
    </row>
    <row r="94" spans="1:6" ht="15.75">
      <c r="A94" s="7" t="s">
        <v>241</v>
      </c>
      <c r="B94" s="27" t="s">
        <v>240</v>
      </c>
      <c r="C94" s="23" t="s">
        <v>78</v>
      </c>
      <c r="D94" s="16">
        <f>E94*E$2*8+F94*E$2*4</f>
        <v>15.1969012446</v>
      </c>
      <c r="E94" s="24">
        <v>0.00055856175</v>
      </c>
      <c r="F94" s="25">
        <v>0</v>
      </c>
    </row>
    <row r="95" spans="1:6" ht="15.75">
      <c r="A95" s="20" t="s">
        <v>231</v>
      </c>
      <c r="B95" s="17" t="s">
        <v>232</v>
      </c>
      <c r="C95" s="1" t="s">
        <v>27</v>
      </c>
      <c r="D95" s="15" t="s">
        <v>27</v>
      </c>
      <c r="E95" s="24"/>
      <c r="F95" s="25"/>
    </row>
    <row r="96" spans="1:6" ht="15.75">
      <c r="A96" s="7" t="s">
        <v>69</v>
      </c>
      <c r="B96" s="27" t="s">
        <v>233</v>
      </c>
      <c r="C96" s="23" t="s">
        <v>4</v>
      </c>
      <c r="D96" s="16">
        <f>E96*E$2*8+F96*E$2*4</f>
        <v>26898.515202942</v>
      </c>
      <c r="E96" s="24">
        <v>0.9886542974999999</v>
      </c>
      <c r="F96" s="25">
        <v>0</v>
      </c>
    </row>
    <row r="97" spans="1:6" ht="15.75">
      <c r="A97" s="7" t="s">
        <v>234</v>
      </c>
      <c r="B97" s="27" t="s">
        <v>1</v>
      </c>
      <c r="C97" s="1"/>
      <c r="D97" s="16">
        <f>E97*E$2*8+F97*E$2*4</f>
        <v>37244.56557026568</v>
      </c>
      <c r="E97" s="24">
        <v>1.3689231369</v>
      </c>
      <c r="F97" s="25">
        <v>0</v>
      </c>
    </row>
    <row r="98" spans="1:6" ht="15.75">
      <c r="A98" s="7" t="s">
        <v>74</v>
      </c>
      <c r="B98" s="27" t="s">
        <v>235</v>
      </c>
      <c r="C98" s="1"/>
      <c r="D98" s="16">
        <f>E98*E$2*8+F98*E$2*4</f>
        <v>23723.639382525143</v>
      </c>
      <c r="E98" s="24">
        <v>0.8719618109369999</v>
      </c>
      <c r="F98" s="25">
        <v>0</v>
      </c>
    </row>
    <row r="99" spans="1:6" ht="15.75">
      <c r="A99" s="7"/>
      <c r="B99" s="4" t="s">
        <v>82</v>
      </c>
      <c r="C99" s="1" t="s">
        <v>33</v>
      </c>
      <c r="D99" s="18">
        <f>SUM(D29:D60)+SUM(D63:D70)+SUM(D72:D77)+SUM(D79:D80)+SUM(D82:D83)+SUM(D85:D89)+SUM(D91:D94)+SUM(D96:D98)</f>
        <v>334071.2008858266</v>
      </c>
      <c r="E99" s="19">
        <f>SUM(E29:E60)+SUM(E63:E70)+SUM(E72:E77)+SUM(E79:E80)+SUM(E82:E83)+SUM(E85:E89)+SUM(E91:E94)+SUM(E96:E98)</f>
        <v>12.278779179254999</v>
      </c>
      <c r="F99" s="19">
        <f>SUM(F29:F60)+SUM(F63:F70)+SUM(F72:F77)+SUM(F79:F80)+SUM(F82:F83)+SUM(F85:F89)+SUM(F91:F94)+SUM(F96:F98)</f>
        <v>0</v>
      </c>
    </row>
    <row r="100" spans="1:4" ht="15.75">
      <c r="A100" s="38" t="s">
        <v>84</v>
      </c>
      <c r="B100" s="38"/>
      <c r="C100" s="38"/>
      <c r="D100" s="38"/>
    </row>
    <row r="101" spans="1:4" ht="15.75">
      <c r="A101" s="7" t="s">
        <v>85</v>
      </c>
      <c r="B101" s="1" t="s">
        <v>86</v>
      </c>
      <c r="C101" s="1" t="s">
        <v>87</v>
      </c>
      <c r="D101" s="33">
        <v>0</v>
      </c>
    </row>
    <row r="102" spans="1:4" ht="15.75">
      <c r="A102" s="7" t="s">
        <v>88</v>
      </c>
      <c r="B102" s="1" t="s">
        <v>89</v>
      </c>
      <c r="C102" s="1" t="s">
        <v>87</v>
      </c>
      <c r="D102" s="33">
        <v>0</v>
      </c>
    </row>
    <row r="103" spans="1:4" ht="15.75">
      <c r="A103" s="7" t="s">
        <v>90</v>
      </c>
      <c r="B103" s="1" t="s">
        <v>91</v>
      </c>
      <c r="C103" s="1" t="s">
        <v>87</v>
      </c>
      <c r="D103" s="34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5">
        <v>0</v>
      </c>
    </row>
    <row r="105" spans="1:4" ht="15.75">
      <c r="A105" s="38" t="s">
        <v>94</v>
      </c>
      <c r="B105" s="38"/>
      <c r="C105" s="38"/>
      <c r="D105" s="38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8" t="s">
        <v>102</v>
      </c>
      <c r="B112" s="38"/>
      <c r="C112" s="38"/>
      <c r="D112" s="38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8" t="s">
        <v>108</v>
      </c>
      <c r="B117" s="38"/>
      <c r="C117" s="38"/>
      <c r="D117" s="38"/>
    </row>
    <row r="118" spans="1:4" ht="15.75">
      <c r="A118" s="7" t="s">
        <v>109</v>
      </c>
      <c r="B118" s="1" t="s">
        <v>110</v>
      </c>
      <c r="C118" s="1" t="s">
        <v>87</v>
      </c>
      <c r="D118" s="34">
        <v>11</v>
      </c>
    </row>
    <row r="119" spans="1:4" ht="15.75">
      <c r="A119" s="7" t="s">
        <v>111</v>
      </c>
      <c r="B119" s="1" t="s">
        <v>112</v>
      </c>
      <c r="C119" s="1" t="s">
        <v>87</v>
      </c>
      <c r="D119" s="34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36">
        <v>18700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2023-03-20T10:57:29Z</dcterms:modified>
  <cp:category/>
  <cp:version/>
  <cp:contentType/>
  <cp:contentStatus/>
</cp:coreProperties>
</file>