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3" i="1"/>
  <c r="E16" i="1"/>
  <c r="D15" i="1"/>
  <c r="D14" i="1"/>
  <c r="D13" i="1"/>
  <c r="D11" i="1"/>
  <c r="D10" i="1"/>
  <c r="D9" i="1"/>
  <c r="F92" i="1" l="1"/>
  <c r="E92" i="1"/>
  <c r="D92" i="1" l="1"/>
  <c r="D96" i="1" l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<sst xmlns="http://schemas.openxmlformats.org/spreadsheetml/2006/main" count="347" uniqueCount="237">
  <si>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</si>
  <si>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</si>
  <si>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</si>
  <si>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</si>
  <si>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</si>
  <si>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</si>
  <si>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</si>
  <si>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</si>
  <si>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</si>
  <si>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</si>
  <si>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</si>
  <si>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</si>
  <si>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</si>
  <si>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</si>
  <si>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</si>
  <si>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</si>
  <si>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</si>
  <si>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</si>
  <si>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</si>
  <si>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</si>
  <si>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</si>
  <si>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</si>
  <si>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</si>
  <si>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</si>
  <si>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</si>
  <si>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</si>
  <si>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</si>
  <si>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</si>
  <si>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</si>
  <si>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</si>
  <si>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</si>
  <si>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</si>
  <si>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</si>
  <si>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</si>
  <si>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</si>
  <si>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</si>
  <si>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</si>
  <si>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</si>
  <si>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</si>
  <si>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</si>
  <si>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</si>
  <si>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</si>
  <si>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</si>
  <si>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</si>
  <si>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</si>
  <si>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</si>
  <si>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</si>
  <si>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</si>
  <si>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</si>
  <si>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</si>
  <si>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</si>
  <si>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</si>
  <si>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</si>
  <si>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</si>
  <si>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</si>
  <si>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</si>
  <si>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</si>
  <si>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</si>
  <si>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</si>
  <si>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</si>
  <si>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</si>
  <si>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</si>
  <si>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</si>
  <si>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</si>
  <si>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</si>
  <si>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</si>
  <si>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</si>
  <si>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</si>
  <si>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</si>
  <si>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</si>
  <si>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</si>
  <si>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</si>
  <si>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</si>
  <si>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</si>
  <si>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</si>
  <si>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</si>
  <si>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</si>
  <si>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</si>
  <si>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</si>
  <si>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</si>
  <si>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</si>
  <si>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</si>
  <si>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</si>
  <si>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</si>
  <si>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</si>
  <si>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</si>
  <si>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</si>
  <si>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</si>
  <si>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</si>
  <si>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</si>
  <si>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</si>
  <si>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</si>
  <si>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</si>
  <si>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</si>
  <si>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</si>
  <si>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</si>
  <si>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</si>
  <si>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</si>
  <si>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</si>
  <si>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</si>
  <si>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</si>
  <si>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</si>
  <si>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</si>
  <si>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</si>
  <si>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</si>
  <si>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</si>
  <si>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</si>
  <si>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</si>
  <si>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</si>
  <si>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</si>
  <si>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</si>
  <si>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</si>
  <si>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</si>
  <si>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</si>
  <si>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</si>
  <si>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</si>
  <si>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</si>
  <si>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</si>
  <si>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</si>
  <si>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</si>
  <si>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</si>
  <si>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</si>
  <si>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</si>
  <si>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</si>
  <si>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</si>
  <si>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</si>
  <si>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</si>
  <si>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</si>
  <si>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</si>
  <si>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</si>
  <si>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</si>
  <si>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</si>
  <si>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</si>
  <si>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</si>
  <si>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</si>
  <si>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</si>
  <si>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</si>
  <si>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</si>
  <si>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</si>
  <si>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</si>
  <si>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</si>
  <si>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</si>
  <si>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</si>
  <si>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</si>
  <si>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</si>
  <si>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</si>
  <si>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</si>
  <si>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</si>
  <si>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</si>
  <si>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</si>
  <si>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</si>
  <si>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</si>
  <si>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</si>
  <si>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</si>
  <si>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</si>
  <si>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</si>
  <si>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</si>
  <si>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</si>
  <si>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</si>
  <si>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</si>
  <si>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</si>
  <si>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</si>
  <si>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</si>
  <si>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</si>
  <si>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</si>
  <si>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</si>
  <si>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почтовых ящиков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</si>
  <si>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</si>
  <si>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</si>
  <si>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</si>
  <si>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</si>
  <si>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</si>
  <si>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</si>
  <si>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</si>
  <si>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</si>
  <si>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</si>
  <si>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</si>
  <si>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</si>
  <si>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</si>
  <si>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</si>
  <si>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</si>
  <si>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</si>
  <si>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</si>
  <si>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</si>
  <si>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</si>
  <si>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</si>
  <si>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</si>
  <si>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</si>
  <si>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</si>
  <si>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</si>
  <si>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</si>
  <si>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</si>
  <si>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</si>
  <si>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</si>
  <si>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</si>
  <si>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</si>
  <si>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</si>
  <si>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</si>
  <si>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</si>
  <si>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</si>
  <si>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</si>
  <si>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</si>
  <si>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</si>
  <si>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</si>
  <si>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</si>
  <si>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</si>
  <si>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</si>
  <si>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</si>
  <si>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</si>
  <si>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</si>
  <si>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</si>
  <si>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</si>
  <si>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</si>
  <si>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</si>
  <si>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</si>
  <si>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</si>
  <si>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</si>
  <si>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</si>
  <si>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</si>
  <si>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</si>
  <si>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</si>
  <si>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</si>
  <si>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</si>
  <si>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</si>
  <si>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</si>
  <si>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</si>
  <si>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</si>
  <si>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</si>
  <si>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</si>
  <si>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</si>
  <si>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31.03.2023 г.</t>
  </si>
  <si>
    <t>01.01.2022 г.</t>
  </si>
  <si>
    <t>01.01.22-30.04.22</t>
  </si>
  <si>
    <t>01.05.22-30.09.22</t>
  </si>
  <si>
    <t>не обслужив</t>
  </si>
  <si>
    <t>Отчет об исполнении управляющей организацией ООО "ГУК "Привокзальная"договора оказания услуг выполнения работ за период 01.01.2022-30.04.2022 год по дому №67 ул. Интернациональная  в  г. Липецке</t>
  </si>
  <si>
    <t>30.04.2022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</si>
</sst>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67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2277.8000000000002</v>
          </cell>
        </row>
        <row r="24">
          <cell r="D24">
            <v>-29204.449274264294</v>
          </cell>
        </row>
        <row r="25">
          <cell r="D25">
            <v>512.98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C124">
            <v>9236.134179494924</v>
          </cell>
        </row>
        <row r="125">
          <cell r="GC125">
            <v>9198.4520309300278</v>
          </cell>
        </row>
        <row r="126">
          <cell r="GC126">
            <v>2207.2516659375601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100" zoomScaleSheetLayoutView="100" workbookViewId="0">
      <selection activeCell="AC9" sqref="AC9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7" width="17.7109375" style="14" hidden="1" customWidth="1"/>
    <col min="8" max="12" width="9.140625" style="14" hidden="1" customWidth="1"/>
    <col min="13" max="22" width="0" style="14" hidden="1" customWidth="1"/>
    <col min="23" max="24" width="0" style="2" hidden="1" customWidth="1"/>
    <col min="25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2" t="s">
        <v>235</v>
      </c>
      <c r="B2" s="32"/>
      <c r="C2" s="32"/>
      <c r="D2" s="32"/>
      <c r="E2" s="14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236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2277.8000000000002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-29204.449274264294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512.98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20641.837876362515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'[3]ГУК 2021'!$GC$125</f>
        <v>9198.4520309300278</v>
      </c>
    </row>
    <row r="14" spans="1:22" x14ac:dyDescent="0.25">
      <c r="A14" s="6" t="s">
        <v>24</v>
      </c>
      <c r="B14" s="12" t="s">
        <v>25</v>
      </c>
      <c r="C14" s="1" t="s">
        <v>15</v>
      </c>
      <c r="D14" s="17">
        <f>'[3]ГУК 2021'!$GC$124</f>
        <v>9236.134179494924</v>
      </c>
    </row>
    <row r="15" spans="1:22" x14ac:dyDescent="0.25">
      <c r="A15" s="6" t="s">
        <v>26</v>
      </c>
      <c r="B15" s="12" t="s">
        <v>27</v>
      </c>
      <c r="C15" s="1" t="s">
        <v>15</v>
      </c>
      <c r="D15" s="17">
        <f>'[3]ГУК 2021'!$GC$126</f>
        <v>2207.2516659375601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16843.927876362512</v>
      </c>
      <c r="E16" s="14">
        <f>29476.88/7*4</f>
        <v>16843.931428571428</v>
      </c>
      <c r="F16" s="9">
        <f>D16-E16</f>
        <v>-3.5522089165169746E-3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16843.927876362512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-10082.721397901783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f>961.5/7*4</f>
        <v>549.42857142857144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-30724.559274264306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1830.83</v>
      </c>
      <c r="E25" s="9">
        <f>D25+F16</f>
        <v>1830.8264477910834</v>
      </c>
      <c r="F25" s="9"/>
    </row>
    <row r="26" spans="1:22" ht="35.25" customHeight="1" x14ac:dyDescent="0.25">
      <c r="A26" s="33" t="s">
        <v>48</v>
      </c>
      <c r="B26" s="33"/>
      <c r="C26" s="33"/>
      <c r="D26" s="33"/>
      <c r="F26" s="14" t="s">
        <v>234</v>
      </c>
    </row>
    <row r="27" spans="1:22" s="5" customFormat="1" ht="28.5" customHeight="1" x14ac:dyDescent="0.25">
      <c r="A27" s="15" t="s">
        <v>1</v>
      </c>
      <c r="B27" s="3" t="s">
        <v>50</v>
      </c>
      <c r="C27" s="3" t="s">
        <v>127</v>
      </c>
      <c r="D27" s="16" t="s">
        <v>128</v>
      </c>
      <c r="E27" s="34" t="s">
        <v>232</v>
      </c>
      <c r="F27" s="34" t="s">
        <v>233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E29*E$2*4</f>
        <v>55.59377788272959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78</v>
      </c>
      <c r="C30" s="21" t="s">
        <v>132</v>
      </c>
      <c r="D30" s="22">
        <f t="shared" ref="D30:D54" si="0">E30*E$2*4</f>
        <v>37.494818572022403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155.46227907927118</v>
      </c>
      <c r="E31" s="23">
        <v>9.6416695037999989E-2</v>
      </c>
      <c r="F31" s="23"/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1139.3662341076188</v>
      </c>
      <c r="E32" s="23">
        <v>0.70662753293699998</v>
      </c>
      <c r="F32" s="23"/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157.22029901231758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192.04026143621098</v>
      </c>
      <c r="E34" s="23">
        <v>0.11910212195249999</v>
      </c>
      <c r="F34" s="23"/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335.37652597729738</v>
      </c>
      <c r="E35" s="23">
        <v>0.20799834158849997</v>
      </c>
      <c r="F35" s="23"/>
    </row>
    <row r="36" spans="1:22" ht="31.5" x14ac:dyDescent="0.25">
      <c r="A36" s="6" t="s">
        <v>69</v>
      </c>
      <c r="B36" s="20" t="s">
        <v>135</v>
      </c>
      <c r="C36" s="21" t="s">
        <v>132</v>
      </c>
      <c r="D36" s="22">
        <f t="shared" si="0"/>
        <v>1.504043692719</v>
      </c>
      <c r="E36" s="23">
        <v>9.3279812249999993E-4</v>
      </c>
      <c r="F36" s="23"/>
    </row>
    <row r="37" spans="1:22" x14ac:dyDescent="0.25">
      <c r="A37" s="6" t="s">
        <v>70</v>
      </c>
      <c r="B37" s="20" t="s">
        <v>136</v>
      </c>
      <c r="C37" s="21" t="s">
        <v>132</v>
      </c>
      <c r="D37" s="22">
        <f t="shared" si="0"/>
        <v>258.6558876491772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630.14387225118185</v>
      </c>
      <c r="E38" s="23">
        <v>0.3908111338695</v>
      </c>
      <c r="F38" s="23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8.0119596948671994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48.754431893203801</v>
      </c>
      <c r="E40" s="23">
        <v>3.0237181774499997E-2</v>
      </c>
      <c r="F40" s="23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173.64409588682278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314.4387967747038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682.72235774874775</v>
      </c>
      <c r="E43" s="23">
        <v>0.42341996883449995</v>
      </c>
      <c r="F43" s="23"/>
    </row>
    <row r="44" spans="1:22" x14ac:dyDescent="0.25">
      <c r="A44" s="6" t="s">
        <v>148</v>
      </c>
      <c r="B44" s="20" t="s">
        <v>149</v>
      </c>
      <c r="C44" s="21" t="s">
        <v>132</v>
      </c>
      <c r="D44" s="22">
        <f t="shared" si="0"/>
        <v>75.964113356932202</v>
      </c>
      <c r="E44" s="23">
        <v>4.7112449365499999E-2</v>
      </c>
      <c r="F44" s="23"/>
    </row>
    <row r="45" spans="1:22" x14ac:dyDescent="0.25">
      <c r="A45" s="6" t="s">
        <v>150</v>
      </c>
      <c r="B45" s="20" t="s">
        <v>80</v>
      </c>
      <c r="C45" s="21" t="s">
        <v>132</v>
      </c>
      <c r="D45" s="22">
        <f t="shared" si="0"/>
        <v>1339.9408177188031</v>
      </c>
      <c r="E45" s="23">
        <v>0.83102258603250001</v>
      </c>
      <c r="F45" s="23"/>
    </row>
    <row r="46" spans="1:22" ht="31.5" x14ac:dyDescent="0.25">
      <c r="A46" s="6" t="s">
        <v>151</v>
      </c>
      <c r="B46" s="20" t="s">
        <v>152</v>
      </c>
      <c r="C46" s="21" t="s">
        <v>132</v>
      </c>
      <c r="D46" s="22">
        <f t="shared" si="0"/>
        <v>130.01602129838338</v>
      </c>
      <c r="E46" s="23">
        <v>8.0635091353499985E-2</v>
      </c>
      <c r="F46" s="23"/>
    </row>
    <row r="47" spans="1:22" ht="31.5" x14ac:dyDescent="0.25">
      <c r="A47" s="6" t="s">
        <v>153</v>
      </c>
      <c r="B47" s="20" t="s">
        <v>155</v>
      </c>
      <c r="C47" s="21" t="s">
        <v>132</v>
      </c>
      <c r="D47" s="22">
        <f t="shared" si="0"/>
        <v>103.3971498121542</v>
      </c>
      <c r="E47" s="23">
        <v>6.4126240270499998E-2</v>
      </c>
      <c r="F47" s="23"/>
    </row>
    <row r="48" spans="1:22" ht="31.5" x14ac:dyDescent="0.25">
      <c r="A48" s="6" t="s">
        <v>154</v>
      </c>
      <c r="B48" s="20" t="s">
        <v>157</v>
      </c>
      <c r="C48" s="21" t="s">
        <v>132</v>
      </c>
      <c r="D48" s="22">
        <f t="shared" si="0"/>
        <v>200.12427112833419</v>
      </c>
      <c r="E48" s="23">
        <v>0.12411577222049998</v>
      </c>
      <c r="F48" s="23"/>
    </row>
    <row r="49" spans="1:22" x14ac:dyDescent="0.25">
      <c r="A49" s="6" t="s">
        <v>156</v>
      </c>
      <c r="B49" s="20" t="s">
        <v>159</v>
      </c>
      <c r="C49" s="21" t="s">
        <v>62</v>
      </c>
      <c r="D49" s="22">
        <f t="shared" si="0"/>
        <v>764.88457211962736</v>
      </c>
      <c r="E49" s="23">
        <v>0.47437644016349995</v>
      </c>
      <c r="F49" s="23"/>
    </row>
    <row r="50" spans="1:22" x14ac:dyDescent="0.25">
      <c r="A50" s="6" t="s">
        <v>158</v>
      </c>
      <c r="B50" s="20" t="s">
        <v>79</v>
      </c>
      <c r="C50" s="21" t="s">
        <v>132</v>
      </c>
      <c r="D50" s="22">
        <f t="shared" si="0"/>
        <v>143.56682453230559</v>
      </c>
      <c r="E50" s="23">
        <v>8.9039211443999983E-2</v>
      </c>
      <c r="F50" s="23"/>
    </row>
    <row r="51" spans="1:22" x14ac:dyDescent="0.25">
      <c r="A51" s="6" t="s">
        <v>160</v>
      </c>
      <c r="B51" s="20" t="s">
        <v>162</v>
      </c>
      <c r="C51" s="21" t="s">
        <v>132</v>
      </c>
      <c r="D51" s="22">
        <f t="shared" si="0"/>
        <v>58.69733151453179</v>
      </c>
      <c r="E51" s="23">
        <v>3.6403703494499992E-2</v>
      </c>
      <c r="F51" s="23"/>
    </row>
    <row r="52" spans="1:22" ht="31.5" x14ac:dyDescent="0.25">
      <c r="A52" s="6" t="s">
        <v>161</v>
      </c>
      <c r="B52" s="20" t="s">
        <v>164</v>
      </c>
      <c r="C52" s="21" t="s">
        <v>132</v>
      </c>
      <c r="D52" s="22">
        <f t="shared" si="0"/>
        <v>537.86583826555977</v>
      </c>
      <c r="E52" s="23">
        <v>0.3335808969645</v>
      </c>
      <c r="F52" s="23"/>
    </row>
    <row r="53" spans="1:22" x14ac:dyDescent="0.25">
      <c r="A53" s="6" t="s">
        <v>163</v>
      </c>
      <c r="B53" s="20" t="s">
        <v>166</v>
      </c>
      <c r="C53" s="21" t="s">
        <v>132</v>
      </c>
      <c r="D53" s="22">
        <f t="shared" si="0"/>
        <v>266.88759983567519</v>
      </c>
      <c r="E53" s="23">
        <v>0.16552195474799997</v>
      </c>
      <c r="F53" s="23"/>
    </row>
    <row r="54" spans="1:22" x14ac:dyDescent="0.25">
      <c r="A54" s="6" t="s">
        <v>165</v>
      </c>
      <c r="B54" s="20" t="s">
        <v>167</v>
      </c>
      <c r="C54" s="21" t="s">
        <v>168</v>
      </c>
      <c r="D54" s="22">
        <f t="shared" si="0"/>
        <v>1138.4115716439769</v>
      </c>
      <c r="E54" s="23">
        <v>0.70603545748200003</v>
      </c>
      <c r="F54" s="23"/>
    </row>
    <row r="55" spans="1:22" x14ac:dyDescent="0.25">
      <c r="A55" s="15" t="s">
        <v>169</v>
      </c>
      <c r="B55" s="24" t="s">
        <v>170</v>
      </c>
      <c r="C55" s="1" t="s">
        <v>7</v>
      </c>
      <c r="D55" s="19" t="s">
        <v>7</v>
      </c>
      <c r="E55" s="23"/>
      <c r="F55" s="23"/>
    </row>
    <row r="56" spans="1:22" ht="31.5" x14ac:dyDescent="0.25">
      <c r="A56" s="6" t="s">
        <v>171</v>
      </c>
      <c r="B56" s="20" t="s">
        <v>172</v>
      </c>
      <c r="C56" s="1" t="s">
        <v>7</v>
      </c>
      <c r="D56" s="19" t="s">
        <v>7</v>
      </c>
      <c r="E56" s="23"/>
      <c r="F56" s="23"/>
    </row>
    <row r="57" spans="1:22" s="5" customFormat="1" ht="31.5" x14ac:dyDescent="0.25">
      <c r="A57" s="6" t="s">
        <v>173</v>
      </c>
      <c r="B57" s="20" t="s">
        <v>73</v>
      </c>
      <c r="C57" s="25" t="s">
        <v>174</v>
      </c>
      <c r="D57" s="22">
        <f t="shared" ref="D57:D64" si="1">E57*E$2*4</f>
        <v>286.39873909260001</v>
      </c>
      <c r="E57" s="23">
        <v>0.17762263649999999</v>
      </c>
      <c r="F57" s="2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1.5" x14ac:dyDescent="0.25">
      <c r="A58" s="6" t="s">
        <v>175</v>
      </c>
      <c r="B58" s="20" t="s">
        <v>176</v>
      </c>
      <c r="C58" s="25" t="s">
        <v>75</v>
      </c>
      <c r="D58" s="22">
        <f t="shared" si="1"/>
        <v>542.17622935140002</v>
      </c>
      <c r="E58" s="23">
        <v>0.33625417349999998</v>
      </c>
      <c r="F58" s="23"/>
    </row>
    <row r="59" spans="1:22" x14ac:dyDescent="0.25">
      <c r="A59" s="6" t="s">
        <v>177</v>
      </c>
      <c r="B59" s="20" t="s">
        <v>178</v>
      </c>
      <c r="C59" s="25" t="s">
        <v>60</v>
      </c>
      <c r="D59" s="22">
        <f t="shared" si="1"/>
        <v>138.6962447178</v>
      </c>
      <c r="E59" s="23">
        <v>8.6018509499999993E-2</v>
      </c>
      <c r="F59" s="23"/>
    </row>
    <row r="60" spans="1:22" x14ac:dyDescent="0.25">
      <c r="A60" s="6" t="s">
        <v>179</v>
      </c>
      <c r="B60" s="20" t="s">
        <v>76</v>
      </c>
      <c r="C60" s="25" t="s">
        <v>60</v>
      </c>
      <c r="D60" s="22">
        <f t="shared" si="1"/>
        <v>284.59748916119997</v>
      </c>
      <c r="E60" s="23">
        <v>0.17650551299999998</v>
      </c>
      <c r="F60" s="23"/>
    </row>
    <row r="61" spans="1:22" x14ac:dyDescent="0.25">
      <c r="A61" s="6" t="s">
        <v>180</v>
      </c>
      <c r="B61" s="20" t="s">
        <v>118</v>
      </c>
      <c r="C61" s="25" t="s">
        <v>132</v>
      </c>
      <c r="D61" s="22">
        <f t="shared" si="1"/>
        <v>73.851247187400006</v>
      </c>
      <c r="E61" s="23">
        <v>4.5802063499999997E-2</v>
      </c>
      <c r="F61" s="23"/>
    </row>
    <row r="62" spans="1:22" ht="31.5" x14ac:dyDescent="0.25">
      <c r="A62" s="6" t="s">
        <v>181</v>
      </c>
      <c r="B62" s="20" t="s">
        <v>182</v>
      </c>
      <c r="C62" s="25" t="s">
        <v>132</v>
      </c>
      <c r="D62" s="22">
        <f t="shared" si="1"/>
        <v>389.06998518239993</v>
      </c>
      <c r="E62" s="23">
        <v>0.24129867599999996</v>
      </c>
      <c r="F62" s="23"/>
    </row>
    <row r="63" spans="1:22" s="5" customFormat="1" ht="30.75" customHeight="1" x14ac:dyDescent="0.25">
      <c r="A63" s="6" t="s">
        <v>183</v>
      </c>
      <c r="B63" s="20" t="s">
        <v>184</v>
      </c>
      <c r="C63" s="25" t="s">
        <v>74</v>
      </c>
      <c r="D63" s="22">
        <f t="shared" si="1"/>
        <v>79.254996981599987</v>
      </c>
      <c r="E63" s="23">
        <v>4.9153433999999989E-2</v>
      </c>
      <c r="F63" s="2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185</v>
      </c>
      <c r="B64" s="20" t="s">
        <v>186</v>
      </c>
      <c r="C64" s="25" t="s">
        <v>71</v>
      </c>
      <c r="D64" s="22">
        <f t="shared" si="1"/>
        <v>61.242497667600006</v>
      </c>
      <c r="E64" s="23">
        <v>3.7982199000000001E-2</v>
      </c>
      <c r="F64" s="23"/>
    </row>
    <row r="65" spans="1:22" ht="31.5" x14ac:dyDescent="0.25">
      <c r="A65" s="6" t="s">
        <v>57</v>
      </c>
      <c r="B65" s="20" t="s">
        <v>187</v>
      </c>
      <c r="C65" s="1" t="s">
        <v>7</v>
      </c>
      <c r="D65" s="19" t="s">
        <v>7</v>
      </c>
      <c r="E65" s="23"/>
      <c r="F65" s="23"/>
    </row>
    <row r="66" spans="1:22" x14ac:dyDescent="0.25">
      <c r="A66" s="6" t="s">
        <v>188</v>
      </c>
      <c r="B66" s="20" t="s">
        <v>189</v>
      </c>
      <c r="C66" s="25" t="s">
        <v>75</v>
      </c>
      <c r="D66" s="22">
        <f t="shared" ref="D66:D71" si="2">E66*E$2*4</f>
        <v>482.73498161519996</v>
      </c>
      <c r="E66" s="23">
        <v>0.29938909799999996</v>
      </c>
      <c r="F66" s="23"/>
    </row>
    <row r="67" spans="1:22" x14ac:dyDescent="0.25">
      <c r="A67" s="6" t="s">
        <v>190</v>
      </c>
      <c r="B67" s="20" t="s">
        <v>191</v>
      </c>
      <c r="C67" s="25" t="s">
        <v>75</v>
      </c>
      <c r="D67" s="22">
        <f t="shared" si="2"/>
        <v>1156.4024559587999</v>
      </c>
      <c r="E67" s="23">
        <v>0.71719328699999996</v>
      </c>
      <c r="F67" s="23"/>
    </row>
    <row r="68" spans="1:22" x14ac:dyDescent="0.25">
      <c r="A68" s="6" t="s">
        <v>192</v>
      </c>
      <c r="B68" s="20" t="s">
        <v>77</v>
      </c>
      <c r="C68" s="25" t="s">
        <v>193</v>
      </c>
      <c r="D68" s="22">
        <f t="shared" si="2"/>
        <v>102.67124608980001</v>
      </c>
      <c r="E68" s="23">
        <v>6.3676039500000003E-2</v>
      </c>
      <c r="F68" s="23"/>
    </row>
    <row r="69" spans="1:22" s="5" customFormat="1" x14ac:dyDescent="0.25">
      <c r="A69" s="6" t="s">
        <v>194</v>
      </c>
      <c r="B69" s="20" t="s">
        <v>195</v>
      </c>
      <c r="C69" s="25" t="s">
        <v>74</v>
      </c>
      <c r="D69" s="22">
        <f t="shared" si="2"/>
        <v>43.229998353600003</v>
      </c>
      <c r="E69" s="23">
        <v>2.6810964E-2</v>
      </c>
      <c r="F69" s="2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196</v>
      </c>
      <c r="B70" s="20" t="s">
        <v>197</v>
      </c>
      <c r="C70" s="25" t="s">
        <v>59</v>
      </c>
      <c r="D70" s="22">
        <f t="shared" si="2"/>
        <v>511.55498051759992</v>
      </c>
      <c r="E70" s="23">
        <v>0.31726307399999992</v>
      </c>
      <c r="F70" s="23"/>
    </row>
    <row r="71" spans="1:22" x14ac:dyDescent="0.25">
      <c r="A71" s="6" t="s">
        <v>198</v>
      </c>
      <c r="B71" s="20" t="s">
        <v>199</v>
      </c>
      <c r="C71" s="25" t="s">
        <v>75</v>
      </c>
      <c r="D71" s="22">
        <f t="shared" si="2"/>
        <v>21.614999176800001</v>
      </c>
      <c r="E71" s="23">
        <v>1.3405482E-2</v>
      </c>
      <c r="F71" s="23"/>
    </row>
    <row r="72" spans="1:22" x14ac:dyDescent="0.25">
      <c r="A72" s="15" t="s">
        <v>200</v>
      </c>
      <c r="B72" s="24" t="s">
        <v>201</v>
      </c>
      <c r="C72" s="1" t="s">
        <v>7</v>
      </c>
      <c r="D72" s="19" t="s">
        <v>7</v>
      </c>
      <c r="E72" s="23"/>
      <c r="F72" s="23"/>
    </row>
    <row r="73" spans="1:22" x14ac:dyDescent="0.25">
      <c r="A73" s="6" t="s">
        <v>51</v>
      </c>
      <c r="B73" s="26" t="s">
        <v>72</v>
      </c>
      <c r="C73" s="21" t="s">
        <v>132</v>
      </c>
      <c r="D73" s="22">
        <f>E73*E$2*4</f>
        <v>53.596191708807005</v>
      </c>
      <c r="E73" s="23">
        <v>3.32400097425E-2</v>
      </c>
      <c r="F73" s="23"/>
    </row>
    <row r="74" spans="1:22" ht="31.5" x14ac:dyDescent="0.25">
      <c r="A74" s="15" t="s">
        <v>202</v>
      </c>
      <c r="B74" s="24" t="s">
        <v>203</v>
      </c>
      <c r="C74" s="1" t="s">
        <v>7</v>
      </c>
      <c r="D74" s="19" t="s">
        <v>7</v>
      </c>
      <c r="E74" s="27"/>
      <c r="F74" s="27"/>
    </row>
    <row r="75" spans="1:22" s="5" customFormat="1" ht="31.5" x14ac:dyDescent="0.25">
      <c r="A75" s="6" t="s">
        <v>52</v>
      </c>
      <c r="B75" s="28" t="s">
        <v>204</v>
      </c>
      <c r="C75" s="29" t="s">
        <v>205</v>
      </c>
      <c r="D75" s="22">
        <f t="shared" ref="D75:D77" si="3">E75*E$2*4</f>
        <v>47.365668196094397</v>
      </c>
      <c r="E75" s="27">
        <v>2.9375879555999997E-2</v>
      </c>
      <c r="F75" s="2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6" t="s">
        <v>206</v>
      </c>
      <c r="B76" s="28" t="s">
        <v>207</v>
      </c>
      <c r="C76" s="29" t="s">
        <v>208</v>
      </c>
      <c r="D76" s="22">
        <f t="shared" si="3"/>
        <v>126.3090489395622</v>
      </c>
      <c r="E76" s="27">
        <v>7.8336051190499995E-2</v>
      </c>
      <c r="F76" s="27"/>
    </row>
    <row r="77" spans="1:22" x14ac:dyDescent="0.25">
      <c r="A77" s="6" t="s">
        <v>64</v>
      </c>
      <c r="B77" s="28" t="s">
        <v>209</v>
      </c>
      <c r="C77" s="25" t="s">
        <v>132</v>
      </c>
      <c r="D77" s="22">
        <f t="shared" si="3"/>
        <v>112.27370947409337</v>
      </c>
      <c r="E77" s="27">
        <v>6.9631424878499978E-2</v>
      </c>
      <c r="F77" s="27"/>
    </row>
    <row r="78" spans="1:22" x14ac:dyDescent="0.25">
      <c r="A78" s="15" t="s">
        <v>210</v>
      </c>
      <c r="B78" s="30" t="s">
        <v>211</v>
      </c>
      <c r="C78" s="25"/>
      <c r="D78" s="22"/>
      <c r="E78" s="27"/>
      <c r="F78" s="27"/>
    </row>
    <row r="79" spans="1:22" ht="31.5" x14ac:dyDescent="0.25">
      <c r="A79" s="6" t="s">
        <v>54</v>
      </c>
      <c r="B79" s="28" t="s">
        <v>212</v>
      </c>
      <c r="C79" s="25" t="s">
        <v>61</v>
      </c>
      <c r="D79" s="22">
        <f t="shared" ref="D79:D83" si="4">E79*E$2*4</f>
        <v>1280.5085762322599</v>
      </c>
      <c r="E79" s="23">
        <v>0.79416309614999991</v>
      </c>
      <c r="F79" s="23"/>
    </row>
    <row r="80" spans="1:22" ht="31.5" x14ac:dyDescent="0.25">
      <c r="A80" s="6" t="s">
        <v>213</v>
      </c>
      <c r="B80" s="28" t="s">
        <v>214</v>
      </c>
      <c r="C80" s="25" t="s">
        <v>60</v>
      </c>
      <c r="D80" s="22">
        <f t="shared" si="4"/>
        <v>511.37485552445997</v>
      </c>
      <c r="E80" s="23">
        <v>0.31715136164999996</v>
      </c>
      <c r="F80" s="23"/>
    </row>
    <row r="81" spans="1:22" s="5" customFormat="1" x14ac:dyDescent="0.25">
      <c r="A81" s="6" t="s">
        <v>65</v>
      </c>
      <c r="B81" s="28" t="s">
        <v>215</v>
      </c>
      <c r="C81" s="25" t="s">
        <v>58</v>
      </c>
      <c r="D81" s="22">
        <f t="shared" si="4"/>
        <v>97.267496295599983</v>
      </c>
      <c r="E81" s="23">
        <v>6.032466899999999E-2</v>
      </c>
      <c r="F81" s="2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121</v>
      </c>
      <c r="B82" s="28" t="s">
        <v>216</v>
      </c>
      <c r="C82" s="25" t="s">
        <v>59</v>
      </c>
      <c r="D82" s="22">
        <f t="shared" si="4"/>
        <v>46.472248230119995</v>
      </c>
      <c r="E82" s="23">
        <v>2.8821786299999996E-2</v>
      </c>
      <c r="F82" s="23"/>
    </row>
    <row r="83" spans="1:22" x14ac:dyDescent="0.25">
      <c r="A83" s="6" t="s">
        <v>123</v>
      </c>
      <c r="B83" s="28" t="s">
        <v>217</v>
      </c>
      <c r="C83" s="25" t="s">
        <v>62</v>
      </c>
      <c r="D83" s="22">
        <f t="shared" si="4"/>
        <v>19.453499259119997</v>
      </c>
      <c r="E83" s="23">
        <v>1.2064933799999998E-2</v>
      </c>
      <c r="F83" s="23"/>
    </row>
    <row r="84" spans="1:22" x14ac:dyDescent="0.25">
      <c r="A84" s="6" t="s">
        <v>125</v>
      </c>
      <c r="B84" s="28" t="s">
        <v>218</v>
      </c>
      <c r="C84" s="25"/>
      <c r="D84" s="22"/>
      <c r="E84" s="23"/>
      <c r="F84" s="23"/>
    </row>
    <row r="85" spans="1:22" x14ac:dyDescent="0.25">
      <c r="A85" s="6" t="s">
        <v>219</v>
      </c>
      <c r="B85" s="28" t="s">
        <v>220</v>
      </c>
      <c r="C85" s="25" t="s">
        <v>62</v>
      </c>
      <c r="D85" s="22">
        <f t="shared" ref="D85:D87" si="5">E85*E$2*4</f>
        <v>5.9441247736199996</v>
      </c>
      <c r="E85" s="23">
        <v>3.6865075499999994E-3</v>
      </c>
      <c r="F85" s="23"/>
    </row>
    <row r="86" spans="1:22" x14ac:dyDescent="0.25">
      <c r="A86" s="6" t="s">
        <v>221</v>
      </c>
      <c r="B86" s="28" t="s">
        <v>222</v>
      </c>
      <c r="C86" s="25" t="s">
        <v>62</v>
      </c>
      <c r="D86" s="22">
        <f t="shared" si="5"/>
        <v>5.04349980792</v>
      </c>
      <c r="E86" s="23">
        <v>3.1279457999999999E-3</v>
      </c>
      <c r="F86" s="23"/>
    </row>
    <row r="87" spans="1:22" x14ac:dyDescent="0.25">
      <c r="A87" s="6" t="s">
        <v>223</v>
      </c>
      <c r="B87" s="28" t="s">
        <v>224</v>
      </c>
      <c r="C87" s="25" t="s">
        <v>62</v>
      </c>
      <c r="D87" s="22">
        <f t="shared" si="5"/>
        <v>0.18012499314000002</v>
      </c>
      <c r="E87" s="23">
        <v>1.1171235E-4</v>
      </c>
      <c r="F87" s="23"/>
    </row>
    <row r="88" spans="1:22" x14ac:dyDescent="0.25">
      <c r="A88" s="15" t="s">
        <v>225</v>
      </c>
      <c r="B88" s="24" t="s">
        <v>226</v>
      </c>
      <c r="C88" s="1" t="s">
        <v>7</v>
      </c>
      <c r="D88" s="19" t="s">
        <v>7</v>
      </c>
      <c r="E88" s="23"/>
      <c r="F88" s="23"/>
    </row>
    <row r="89" spans="1:22" x14ac:dyDescent="0.25">
      <c r="A89" s="6" t="s">
        <v>55</v>
      </c>
      <c r="B89" s="26" t="s">
        <v>227</v>
      </c>
      <c r="C89" s="21" t="s">
        <v>53</v>
      </c>
      <c r="D89" s="22">
        <f t="shared" ref="D89:D91" si="6">E89*E$2*4</f>
        <v>1594.106189289</v>
      </c>
      <c r="E89" s="27">
        <v>0.98865429749999989</v>
      </c>
      <c r="F89" s="27"/>
    </row>
    <row r="90" spans="1:22" x14ac:dyDescent="0.25">
      <c r="A90" s="6" t="s">
        <v>228</v>
      </c>
      <c r="B90" s="26" t="s">
        <v>68</v>
      </c>
      <c r="C90" s="1"/>
      <c r="D90" s="22">
        <f t="shared" si="6"/>
        <v>2207.2516659375601</v>
      </c>
      <c r="E90" s="27">
        <v>1.3689231368999999</v>
      </c>
      <c r="F90" s="27"/>
    </row>
    <row r="91" spans="1:22" s="5" customFormat="1" x14ac:dyDescent="0.25">
      <c r="A91" s="6" t="s">
        <v>66</v>
      </c>
      <c r="B91" s="26" t="s">
        <v>229</v>
      </c>
      <c r="C91" s="1"/>
      <c r="D91" s="22">
        <f t="shared" si="6"/>
        <v>1411.00913376219</v>
      </c>
      <c r="E91" s="27">
        <v>0.87509869372499993</v>
      </c>
      <c r="F91" s="2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6"/>
      <c r="B92" s="3" t="s">
        <v>84</v>
      </c>
      <c r="C92" s="1" t="s">
        <v>15</v>
      </c>
      <c r="D92" s="8">
        <f>SUM(D29:D54)+SUM(D57:D64)+SUM(D66:D71)+SUM(D75:D77)+SUM(D79:D83)+SUM(D85:D87)+SUM(D73:D73)+SUM(D89:D91)</f>
        <v>20641.837876362522</v>
      </c>
      <c r="E92" s="31">
        <f>SUM(E29:E54)+SUM(E57:E64)+SUM(E66:E71)+SUM(E75:E77)+SUM(E79:E83)+SUM(E85:E87)+SUM(E73:E73)+SUM(E89:E91)</f>
        <v>12.801933686654998</v>
      </c>
      <c r="F92" s="31">
        <f>SUM(F29:F54)+SUM(F57:F64)+SUM(F66:F71)+SUM(F75:F77)+SUM(F79:F83)+SUM(F85:F87)+SUM(F73:F73)+SUM(F89:F91)</f>
        <v>0</v>
      </c>
    </row>
    <row r="93" spans="1:22" x14ac:dyDescent="0.25">
      <c r="A93" s="33" t="s">
        <v>85</v>
      </c>
      <c r="B93" s="33"/>
      <c r="C93" s="33"/>
      <c r="D93" s="33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2</v>
      </c>
      <c r="E94" s="14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2</v>
      </c>
      <c r="E95" s="14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'[1]2018 непоср.'!$AC$43</f>
        <v>0</v>
      </c>
      <c r="E96" s="14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-1967.08</v>
      </c>
      <c r="E97" s="14" t="s">
        <v>119</v>
      </c>
    </row>
    <row r="98" spans="1:5" x14ac:dyDescent="0.25">
      <c r="A98" s="33" t="s">
        <v>95</v>
      </c>
      <c r="B98" s="33"/>
      <c r="C98" s="33"/>
      <c r="D98" s="33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4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4" t="s">
        <v>97</v>
      </c>
    </row>
    <row r="105" spans="1:5" x14ac:dyDescent="0.25">
      <c r="A105" s="33" t="s">
        <v>104</v>
      </c>
      <c r="B105" s="33"/>
      <c r="C105" s="33"/>
      <c r="D105" s="33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4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4" t="s">
        <v>97</v>
      </c>
    </row>
    <row r="110" spans="1:5" x14ac:dyDescent="0.25">
      <c r="A110" s="33" t="s">
        <v>110</v>
      </c>
      <c r="B110" s="33"/>
      <c r="C110" s="33"/>
      <c r="D110" s="33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2</v>
      </c>
      <c r="E111" s="14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4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0</v>
      </c>
      <c r="E113" s="14" t="s">
        <v>113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2023-03-27T07:36:13Z</dcterms:modified>
</cp:coreProperties>
</file>