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Лист1!$A$1:$D$115</definedName>
  </definedNames>
  <calcPr calcId="162913"/>
</workbook>
</file>

<file path=xl/calcChain.xml><?xml version="1.0" encoding="utf-8"?>
<calcChain xmlns="http://schemas.openxmlformats.org/spreadsheetml/2006/main">
  <c r="D94" i="1" l="1"/>
  <c r="D93" i="1"/>
  <c r="D92" i="1"/>
  <c r="D91" i="1"/>
  <c r="D89" i="1"/>
  <c r="D88" i="1"/>
  <c r="D87" i="1"/>
  <c r="D85" i="1"/>
  <c r="D84" i="1"/>
  <c r="D83" i="1"/>
  <c r="D82" i="1"/>
  <c r="D81" i="1"/>
  <c r="D79" i="1"/>
  <c r="D78" i="1"/>
  <c r="D76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3" i="1"/>
  <c r="D11" i="1"/>
  <c r="D10" i="1"/>
  <c r="D9" i="1"/>
  <c r="E94" i="1" l="1"/>
  <c r="F94" i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<sst xmlns="http://schemas.openxmlformats.org/spreadsheetml/2006/main" count="352" uniqueCount="239">
  <si>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</si>
  <si>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</si>
  <si>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</si>
  <si>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</si>
  <si>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</si>
  <si>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</si>
  <si>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</si>
  <si>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</si>
  <si>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</si>
  <si>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</si>
  <si>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</si>
  <si>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</si>
  <si>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</si>
  <si>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</si>
  <si>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</si>
  <si>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</si>
  <si>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</si>
  <si>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</si>
  <si>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</si>
  <si>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</si>
  <si>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</si>
  <si>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</si>
  <si>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</si>
  <si>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</si>
  <si>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</si>
  <si>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</si>
  <si>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</si>
  <si>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</si>
  <si>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</si>
  <si>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</si>
  <si>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</si>
  <si>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</si>
  <si>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</si>
  <si>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</si>
  <si>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</si>
  <si>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</si>
  <si>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</si>
  <si>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</si>
  <si>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</si>
  <si>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</si>
  <si>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</si>
  <si>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</si>
  <si>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</si>
  <si>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</si>
  <si>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</si>
  <si>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</si>
  <si>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</si>
  <si>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</si>
  <si>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</si>
  <si>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</si>
  <si>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</si>
  <si>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</si>
  <si>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</si>
  <si>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</si>
  <si>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</si>
  <si>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</si>
  <si>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</si>
  <si>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</si>
  <si>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</si>
  <si>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</si>
  <si>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</si>
  <si>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</si>
  <si>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</si>
  <si>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</si>
  <si>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</si>
  <si>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</si>
  <si>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</si>
  <si>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</si>
  <si>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</si>
  <si>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</si>
  <si>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</si>
  <si>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</si>
  <si>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</si>
  <si>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</si>
  <si>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</si>
  <si>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</si>
  <si>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</si>
  <si>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</si>
  <si>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</si>
  <si>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</si>
  <si>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</si>
  <si>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</si>
  <si>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</si>
  <si>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</si>
  <si>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</si>
  <si>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</si>
  <si>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</si>
  <si>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</si>
  <si>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</si>
  <si>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</si>
  <si>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</si>
  <si>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</si>
  <si>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</si>
  <si>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</si>
  <si>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</si>
  <si>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</si>
  <si>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</si>
  <si>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</si>
  <si>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</si>
  <si>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</si>
  <si>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</si>
  <si>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</si>
  <si>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</si>
  <si>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</si>
  <si>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</si>
  <si>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</si>
  <si>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</si>
  <si>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</si>
  <si>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</si>
  <si>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</si>
  <si>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</si>
  <si>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</si>
  <si>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</si>
  <si>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</si>
  <si>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</si>
  <si>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</si>
  <si>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</si>
  <si>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</si>
  <si>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</si>
  <si>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</si>
  <si>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</si>
  <si>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</si>
  <si>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</si>
  <si>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</si>
  <si>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</si>
  <si>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</si>
  <si>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</si>
  <si>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</si>
  <si>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</si>
  <si>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</si>
  <si>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</si>
  <si>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</si>
  <si>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</si>
  <si>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</si>
  <si>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</si>
  <si>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</si>
  <si>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</si>
  <si>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</si>
  <si>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</si>
  <si>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</si>
  <si>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</si>
  <si>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</si>
  <si>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</si>
  <si>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</si>
  <si>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</si>
  <si>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</si>
  <si>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</si>
  <si>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</si>
  <si>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</si>
  <si>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</si>
  <si>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</si>
  <si>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</si>
  <si>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</si>
  <si>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</si>
  <si>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</si>
  <si>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</si>
  <si>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</si>
  <si>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</si>
  <si>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Ремонт контейнерных площадок</t>
  </si>
  <si>
    <t>21.22</t>
  </si>
  <si>
    <t>Объекты внешнего благоустройства (асфальтирование, зелёные насаждения)</t>
  </si>
  <si>
    <t>21.23</t>
  </si>
  <si>
    <t>Содержание систем внутридомового газового оборудования</t>
  </si>
  <si>
    <t>по графику</t>
  </si>
  <si>
    <t>21.24</t>
  </si>
  <si>
    <t>21.25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</si>
  <si>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</si>
  <si>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</si>
  <si>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</si>
  <si>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</si>
  <si>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</si>
  <si>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</si>
  <si>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</si>
  <si>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</si>
  <si>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</si>
  <si>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</si>
  <si>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</si>
  <si>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</si>
  <si>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</si>
  <si>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</si>
  <si>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</si>
  <si>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</si>
  <si>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</si>
  <si>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</si>
  <si>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</si>
  <si>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</si>
  <si>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</si>
  <si>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</si>
  <si>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</si>
  <si>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</si>
  <si>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</si>
  <si>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</si>
  <si>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</si>
  <si>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</si>
  <si>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</si>
  <si>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</si>
  <si>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</si>
  <si>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</si>
  <si>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</si>
  <si>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</si>
  <si>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</si>
  <si>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</si>
  <si>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</si>
  <si>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</si>
  <si>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</si>
  <si>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</si>
  <si>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</si>
  <si>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</si>
  <si>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</si>
  <si>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</si>
  <si>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</si>
  <si>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</si>
  <si>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</si>
  <si>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</si>
  <si>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</si>
  <si>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</si>
  <si>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</si>
  <si>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</si>
  <si>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</si>
  <si>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</si>
  <si>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</si>
  <si>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</si>
  <si>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</si>
  <si>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</si>
  <si>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</si>
  <si>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</si>
  <si>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</si>
  <si>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Ремонт почтовых ящиков</t>
  </si>
  <si>
    <t>Обследование спец.организациями</t>
  </si>
  <si>
    <t>21.26</t>
  </si>
  <si>
    <t>21.27</t>
  </si>
  <si>
    <t>21.28</t>
  </si>
  <si>
    <t>21.29</t>
  </si>
  <si>
    <t>Отчет об исполнении управляющей организацией ООО "ГУК "Привокзальная" договора оказания услуг выполнения работ за 2022 год по дому №47                  ул. Интернациональная в  г. Липецке</t>
  </si>
  <si>
    <t>31.03.2023 г.</t>
  </si>
  <si>
    <t>01.01.2022 г.</t>
  </si>
  <si>
    <t>30.04.2022 г.</t>
  </si>
  <si>
    <t>01.01.22-30.04.22</t>
  </si>
  <si>
    <t>01.05.22-31.12.22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</si>
</sst>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47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-44553.557991708207</v>
          </cell>
        </row>
        <row r="25">
          <cell r="D25">
            <v>19310.72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M124">
            <v>9114.6983208640631</v>
          </cell>
        </row>
        <row r="125">
          <cell r="GM125">
            <v>9077.5098434729953</v>
          </cell>
        </row>
        <row r="126">
          <cell r="GM126">
            <v>2178.2304954352799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view="pageBreakPreview" zoomScale="90" zoomScaleNormal="80" zoomScaleSheetLayoutView="90" workbookViewId="0">
      <selection activeCell="V14" sqref="V14"/>
    </sheetView>
  </sheetViews>
  <sheetFormatPr defaultRowHeight="15.75" x14ac:dyDescent="0.25"/>
  <cols>
    <col min="1" max="1" width="9.140625" style="11"/>
    <col min="2" max="2" width="62.42578125" style="14" customWidth="1"/>
    <col min="3" max="3" width="27.8554687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6" width="9.140625" style="14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6" t="s">
        <v>233</v>
      </c>
      <c r="B2" s="36"/>
      <c r="C2" s="36"/>
      <c r="D2" s="36"/>
      <c r="E2" s="14">
        <v>397.8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236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-44553.557991708207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19310.72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20370.438659772339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2021'!$GM$125</f>
        <v>9077.5098434729953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2021'!$GM$124</f>
        <v>9114.6983208640631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2021'!$GM$126</f>
        <v>2178.2304954352799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14759.31865977234</v>
      </c>
      <c r="E16" s="14">
        <v>14759.32</v>
      </c>
      <c r="F16" s="9">
        <f>D16-E16</f>
        <v>-1.340227659966331E-3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D12-D25+D99+D115</f>
        <v>14759.31865977234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-29794.239331935867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929.07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D22-D94</f>
        <v>-50164.677991708217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14069.88</v>
      </c>
      <c r="E25" s="9">
        <f>F16+D25</f>
        <v>14069.878659772339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28.5" customHeight="1" x14ac:dyDescent="0.25">
      <c r="A27" s="15" t="s">
        <v>1</v>
      </c>
      <c r="B27" s="3" t="s">
        <v>50</v>
      </c>
      <c r="C27" s="3" t="s">
        <v>127</v>
      </c>
      <c r="D27" s="17" t="s">
        <v>128</v>
      </c>
      <c r="E27" s="35" t="s">
        <v>237</v>
      </c>
      <c r="F27" s="35" t="s">
        <v>238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8" t="s">
        <v>130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E29*E$2*4</f>
        <v>54.862825209004789</v>
      </c>
      <c r="E29" s="23">
        <v>3.4478899703999991E-2</v>
      </c>
      <c r="F29" s="24"/>
    </row>
    <row r="30" spans="1:22" x14ac:dyDescent="0.25">
      <c r="A30" s="6" t="s">
        <v>56</v>
      </c>
      <c r="B30" s="20" t="s">
        <v>77</v>
      </c>
      <c r="C30" s="21" t="s">
        <v>132</v>
      </c>
      <c r="D30" s="22">
        <f t="shared" ref="D30:D57" si="0">E30*E$2*4</f>
        <v>37.001832865171203</v>
      </c>
      <c r="E30" s="23">
        <v>2.3254042775999999E-2</v>
      </c>
      <c r="F30" s="24"/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135.64257601246561</v>
      </c>
      <c r="E31" s="23">
        <v>8.5245460038000001E-2</v>
      </c>
      <c r="F31" s="24"/>
    </row>
    <row r="32" spans="1:22" x14ac:dyDescent="0.25">
      <c r="A32" s="6" t="s">
        <v>120</v>
      </c>
      <c r="B32" s="20" t="s">
        <v>82</v>
      </c>
      <c r="C32" s="21" t="s">
        <v>132</v>
      </c>
      <c r="D32" s="22">
        <f t="shared" si="0"/>
        <v>1124.3857304093544</v>
      </c>
      <c r="E32" s="23">
        <v>0.70662753293699998</v>
      </c>
      <c r="F32" s="24"/>
    </row>
    <row r="33" spans="1:22" s="5" customFormat="1" x14ac:dyDescent="0.25">
      <c r="A33" s="6" t="s">
        <v>122</v>
      </c>
      <c r="B33" s="20" t="s">
        <v>134</v>
      </c>
      <c r="C33" s="21" t="s">
        <v>132</v>
      </c>
      <c r="D33" s="22">
        <f t="shared" si="0"/>
        <v>155.15315045174876</v>
      </c>
      <c r="E33" s="23">
        <v>9.7507007573999979E-2</v>
      </c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80</v>
      </c>
      <c r="C34" s="21" t="s">
        <v>132</v>
      </c>
      <c r="D34" s="22">
        <f t="shared" si="0"/>
        <v>189.51529645081797</v>
      </c>
      <c r="E34" s="23">
        <v>0.11910212195249999</v>
      </c>
      <c r="F34" s="24"/>
    </row>
    <row r="35" spans="1:22" x14ac:dyDescent="0.25">
      <c r="A35" s="6" t="s">
        <v>66</v>
      </c>
      <c r="B35" s="20" t="s">
        <v>81</v>
      </c>
      <c r="C35" s="21" t="s">
        <v>132</v>
      </c>
      <c r="D35" s="22">
        <f t="shared" si="0"/>
        <v>330.96696113562115</v>
      </c>
      <c r="E35" s="23">
        <v>0.20799834158849997</v>
      </c>
      <c r="F35" s="24"/>
    </row>
    <row r="36" spans="1:22" ht="31.5" x14ac:dyDescent="0.25">
      <c r="A36" s="6" t="s">
        <v>68</v>
      </c>
      <c r="B36" s="20" t="s">
        <v>135</v>
      </c>
      <c r="C36" s="21" t="s">
        <v>132</v>
      </c>
      <c r="D36" s="22">
        <f t="shared" si="0"/>
        <v>1.4842683725219998</v>
      </c>
      <c r="E36" s="23">
        <v>9.3279812249999993E-4</v>
      </c>
      <c r="F36" s="24"/>
    </row>
    <row r="37" spans="1:22" x14ac:dyDescent="0.25">
      <c r="A37" s="6" t="s">
        <v>69</v>
      </c>
      <c r="B37" s="20" t="s">
        <v>136</v>
      </c>
      <c r="C37" s="21" t="s">
        <v>132</v>
      </c>
      <c r="D37" s="22">
        <f t="shared" si="0"/>
        <v>255.25505360169359</v>
      </c>
      <c r="E37" s="23">
        <v>0.16041670035299999</v>
      </c>
      <c r="F37" s="24"/>
    </row>
    <row r="38" spans="1:22" x14ac:dyDescent="0.25">
      <c r="A38" s="6" t="s">
        <v>126</v>
      </c>
      <c r="B38" s="20" t="s">
        <v>137</v>
      </c>
      <c r="C38" s="21" t="s">
        <v>132</v>
      </c>
      <c r="D38" s="22">
        <f t="shared" si="0"/>
        <v>621.85867621314844</v>
      </c>
      <c r="E38" s="23">
        <v>0.3908111338695</v>
      </c>
      <c r="F38" s="24"/>
    </row>
    <row r="39" spans="1:22" ht="31.5" x14ac:dyDescent="0.25">
      <c r="A39" s="6" t="s">
        <v>138</v>
      </c>
      <c r="B39" s="20" t="s">
        <v>139</v>
      </c>
      <c r="C39" s="21" t="s">
        <v>132</v>
      </c>
      <c r="D39" s="22">
        <f t="shared" si="0"/>
        <v>7.9066176299135993</v>
      </c>
      <c r="E39" s="23">
        <v>4.9689653279999992E-3</v>
      </c>
      <c r="F39" s="24"/>
    </row>
    <row r="40" spans="1:22" ht="31.5" x14ac:dyDescent="0.25">
      <c r="A40" s="6" t="s">
        <v>140</v>
      </c>
      <c r="B40" s="20" t="s">
        <v>141</v>
      </c>
      <c r="C40" s="21" t="s">
        <v>132</v>
      </c>
      <c r="D40" s="22">
        <f t="shared" si="0"/>
        <v>28.560167594384399</v>
      </c>
      <c r="E40" s="23">
        <v>1.7948823274499998E-2</v>
      </c>
      <c r="F40" s="24"/>
    </row>
    <row r="41" spans="1:22" ht="31.5" x14ac:dyDescent="0.25">
      <c r="A41" s="6" t="s">
        <v>142</v>
      </c>
      <c r="B41" s="20" t="s">
        <v>143</v>
      </c>
      <c r="C41" s="21" t="s">
        <v>132</v>
      </c>
      <c r="D41" s="22">
        <f t="shared" si="0"/>
        <v>171.36100556630637</v>
      </c>
      <c r="E41" s="23">
        <v>0.10769293964699998</v>
      </c>
      <c r="F41" s="24"/>
    </row>
    <row r="42" spans="1:22" x14ac:dyDescent="0.25">
      <c r="A42" s="6" t="s">
        <v>144</v>
      </c>
      <c r="B42" s="20" t="s">
        <v>145</v>
      </c>
      <c r="C42" s="21" t="s">
        <v>132</v>
      </c>
      <c r="D42" s="22">
        <f t="shared" si="0"/>
        <v>310.3045233365844</v>
      </c>
      <c r="E42" s="23">
        <v>0.19501289802449998</v>
      </c>
      <c r="F42" s="24"/>
    </row>
    <row r="43" spans="1:22" x14ac:dyDescent="0.25">
      <c r="A43" s="6" t="s">
        <v>146</v>
      </c>
      <c r="B43" s="20" t="s">
        <v>147</v>
      </c>
      <c r="C43" s="21" t="s">
        <v>132</v>
      </c>
      <c r="D43" s="22">
        <f t="shared" si="0"/>
        <v>673.74585440945634</v>
      </c>
      <c r="E43" s="23">
        <v>0.42341996883449995</v>
      </c>
      <c r="F43" s="24"/>
    </row>
    <row r="44" spans="1:22" x14ac:dyDescent="0.25">
      <c r="A44" s="6" t="s">
        <v>148</v>
      </c>
      <c r="B44" s="20" t="s">
        <v>117</v>
      </c>
      <c r="C44" s="21" t="s">
        <v>132</v>
      </c>
      <c r="D44" s="22">
        <f t="shared" si="0"/>
        <v>312.63669112670277</v>
      </c>
      <c r="E44" s="23">
        <v>0.19647856405649999</v>
      </c>
      <c r="F44" s="24"/>
    </row>
    <row r="45" spans="1:22" ht="31.5" x14ac:dyDescent="0.25">
      <c r="A45" s="6" t="s">
        <v>150</v>
      </c>
      <c r="B45" s="20" t="s">
        <v>225</v>
      </c>
      <c r="C45" s="21" t="s">
        <v>132</v>
      </c>
      <c r="D45" s="22">
        <f t="shared" si="0"/>
        <v>8.7402965122044005</v>
      </c>
      <c r="E45" s="23">
        <v>5.4928962495000002E-3</v>
      </c>
      <c r="F45" s="24"/>
    </row>
    <row r="46" spans="1:22" x14ac:dyDescent="0.25">
      <c r="A46" s="6" t="s">
        <v>151</v>
      </c>
      <c r="B46" s="20" t="s">
        <v>149</v>
      </c>
      <c r="C46" s="21" t="s">
        <v>132</v>
      </c>
      <c r="D46" s="22">
        <f t="shared" si="0"/>
        <v>74.965329430383605</v>
      </c>
      <c r="E46" s="23">
        <v>4.7112449365499999E-2</v>
      </c>
      <c r="F46" s="24"/>
    </row>
    <row r="47" spans="1:22" x14ac:dyDescent="0.25">
      <c r="A47" s="6" t="s">
        <v>153</v>
      </c>
      <c r="B47" s="20" t="s">
        <v>79</v>
      </c>
      <c r="C47" s="21" t="s">
        <v>132</v>
      </c>
      <c r="D47" s="22">
        <f t="shared" si="0"/>
        <v>1322.3231388949141</v>
      </c>
      <c r="E47" s="23">
        <v>0.83102258603250001</v>
      </c>
      <c r="F47" s="24"/>
    </row>
    <row r="48" spans="1:22" ht="31.5" x14ac:dyDescent="0.25">
      <c r="A48" s="6" t="s">
        <v>155</v>
      </c>
      <c r="B48" s="20" t="s">
        <v>152</v>
      </c>
      <c r="C48" s="21" t="s">
        <v>132</v>
      </c>
      <c r="D48" s="22">
        <f t="shared" si="0"/>
        <v>128.30655736168919</v>
      </c>
      <c r="E48" s="23">
        <v>8.0635091353499985E-2</v>
      </c>
      <c r="F48" s="24"/>
    </row>
    <row r="49" spans="1:22" ht="31.5" x14ac:dyDescent="0.25">
      <c r="A49" s="6" t="s">
        <v>157</v>
      </c>
      <c r="B49" s="20" t="s">
        <v>154</v>
      </c>
      <c r="C49" s="21" t="s">
        <v>132</v>
      </c>
      <c r="D49" s="22">
        <f t="shared" si="0"/>
        <v>102.0376735184196</v>
      </c>
      <c r="E49" s="23">
        <v>6.4126240270499998E-2</v>
      </c>
      <c r="F49" s="24"/>
    </row>
    <row r="50" spans="1:22" ht="31.5" x14ac:dyDescent="0.25">
      <c r="A50" s="6" t="s">
        <v>159</v>
      </c>
      <c r="B50" s="20" t="s">
        <v>156</v>
      </c>
      <c r="C50" s="21" t="s">
        <v>132</v>
      </c>
      <c r="D50" s="22">
        <f t="shared" si="0"/>
        <v>197.49301675725957</v>
      </c>
      <c r="E50" s="23">
        <v>0.12411577222049998</v>
      </c>
      <c r="F50" s="24"/>
    </row>
    <row r="51" spans="1:22" x14ac:dyDescent="0.25">
      <c r="A51" s="6" t="s">
        <v>161</v>
      </c>
      <c r="B51" s="20" t="s">
        <v>226</v>
      </c>
      <c r="C51" s="21" t="s">
        <v>62</v>
      </c>
      <c r="D51" s="22">
        <f t="shared" si="0"/>
        <v>382.4417438080668</v>
      </c>
      <c r="E51" s="23">
        <v>0.24034800390149999</v>
      </c>
      <c r="F51" s="24"/>
    </row>
    <row r="52" spans="1:22" x14ac:dyDescent="0.25">
      <c r="A52" s="6" t="s">
        <v>164</v>
      </c>
      <c r="B52" s="20" t="s">
        <v>78</v>
      </c>
      <c r="C52" s="21" t="s">
        <v>132</v>
      </c>
      <c r="D52" s="22">
        <f t="shared" si="0"/>
        <v>141.67919324969279</v>
      </c>
      <c r="E52" s="23">
        <v>8.9039211443999983E-2</v>
      </c>
      <c r="F52" s="24"/>
    </row>
    <row r="53" spans="1:22" x14ac:dyDescent="0.25">
      <c r="A53" s="6" t="s">
        <v>165</v>
      </c>
      <c r="B53" s="20" t="s">
        <v>158</v>
      </c>
      <c r="C53" s="21" t="s">
        <v>132</v>
      </c>
      <c r="D53" s="22">
        <f t="shared" si="0"/>
        <v>40.149903868448391</v>
      </c>
      <c r="E53" s="23">
        <v>2.5232468494499994E-2</v>
      </c>
      <c r="F53" s="24"/>
    </row>
    <row r="54" spans="1:22" ht="31.5" x14ac:dyDescent="0.25">
      <c r="A54" s="6" t="s">
        <v>229</v>
      </c>
      <c r="B54" s="20" t="s">
        <v>160</v>
      </c>
      <c r="C54" s="21" t="s">
        <v>132</v>
      </c>
      <c r="D54" s="22">
        <f t="shared" si="0"/>
        <v>513.01825411791231</v>
      </c>
      <c r="E54" s="23">
        <v>0.32240966196449994</v>
      </c>
      <c r="F54" s="2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6" t="s">
        <v>230</v>
      </c>
      <c r="B55" s="20" t="s">
        <v>227</v>
      </c>
      <c r="C55" s="21" t="s">
        <v>132</v>
      </c>
      <c r="D55" s="22">
        <f t="shared" si="0"/>
        <v>530.57528251958888</v>
      </c>
      <c r="E55" s="23">
        <v>0.33344349077400004</v>
      </c>
      <c r="F55" s="2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6" t="s">
        <v>231</v>
      </c>
      <c r="B56" s="20" t="s">
        <v>228</v>
      </c>
      <c r="C56" s="21" t="s">
        <v>132</v>
      </c>
      <c r="D56" s="22">
        <f t="shared" si="0"/>
        <v>213.308029584</v>
      </c>
      <c r="E56" s="23">
        <v>0.13405481999999999</v>
      </c>
      <c r="F56" s="2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6" t="s">
        <v>232</v>
      </c>
      <c r="B57" s="20" t="s">
        <v>162</v>
      </c>
      <c r="C57" s="21" t="s">
        <v>163</v>
      </c>
      <c r="D57" s="22">
        <f t="shared" si="0"/>
        <v>890.85432205387804</v>
      </c>
      <c r="E57" s="23">
        <v>0.55986319887750002</v>
      </c>
      <c r="F57" s="2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x14ac:dyDescent="0.25">
      <c r="A58" s="15" t="s">
        <v>166</v>
      </c>
      <c r="B58" s="25" t="s">
        <v>167</v>
      </c>
      <c r="C58" s="1" t="s">
        <v>7</v>
      </c>
      <c r="D58" s="19" t="s">
        <v>7</v>
      </c>
      <c r="E58" s="23"/>
      <c r="F58" s="24"/>
    </row>
    <row r="59" spans="1:22" ht="31.5" x14ac:dyDescent="0.25">
      <c r="A59" s="6" t="s">
        <v>168</v>
      </c>
      <c r="B59" s="20" t="s">
        <v>169</v>
      </c>
      <c r="C59" s="1" t="s">
        <v>7</v>
      </c>
      <c r="D59" s="19" t="s">
        <v>7</v>
      </c>
      <c r="E59" s="23"/>
      <c r="F59" s="24"/>
    </row>
    <row r="60" spans="1:22" ht="31.5" x14ac:dyDescent="0.25">
      <c r="A60" s="6" t="s">
        <v>170</v>
      </c>
      <c r="B60" s="20" t="s">
        <v>72</v>
      </c>
      <c r="C60" s="26" t="s">
        <v>171</v>
      </c>
      <c r="D60" s="22">
        <f t="shared" ref="D60:D67" si="1">E60*E$2*4</f>
        <v>282.6331391988</v>
      </c>
      <c r="E60" s="23">
        <v>0.17762263649999999</v>
      </c>
      <c r="F60" s="24"/>
    </row>
    <row r="61" spans="1:22" ht="31.5" x14ac:dyDescent="0.25">
      <c r="A61" s="6" t="s">
        <v>172</v>
      </c>
      <c r="B61" s="20" t="s">
        <v>173</v>
      </c>
      <c r="C61" s="26" t="s">
        <v>74</v>
      </c>
      <c r="D61" s="22">
        <f t="shared" si="1"/>
        <v>535.04764087319995</v>
      </c>
      <c r="E61" s="23">
        <v>0.33625417349999998</v>
      </c>
      <c r="F61" s="24"/>
    </row>
    <row r="62" spans="1:22" x14ac:dyDescent="0.25">
      <c r="A62" s="6" t="s">
        <v>174</v>
      </c>
      <c r="B62" s="20" t="s">
        <v>175</v>
      </c>
      <c r="C62" s="26" t="s">
        <v>60</v>
      </c>
      <c r="D62" s="22">
        <f t="shared" si="1"/>
        <v>136.87265231639998</v>
      </c>
      <c r="E62" s="23">
        <v>8.6018509499999993E-2</v>
      </c>
      <c r="F62" s="24"/>
    </row>
    <row r="63" spans="1:22" s="5" customFormat="1" ht="24.75" customHeight="1" x14ac:dyDescent="0.25">
      <c r="A63" s="6" t="s">
        <v>176</v>
      </c>
      <c r="B63" s="20" t="s">
        <v>75</v>
      </c>
      <c r="C63" s="26" t="s">
        <v>60</v>
      </c>
      <c r="D63" s="22">
        <f t="shared" si="1"/>
        <v>280.85557228559998</v>
      </c>
      <c r="E63" s="23">
        <v>0.17650551299999998</v>
      </c>
      <c r="F63" s="2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6" t="s">
        <v>177</v>
      </c>
      <c r="B64" s="20" t="s">
        <v>118</v>
      </c>
      <c r="C64" s="26" t="s">
        <v>132</v>
      </c>
      <c r="D64" s="22">
        <f t="shared" si="1"/>
        <v>72.880243441199994</v>
      </c>
      <c r="E64" s="23">
        <v>4.5802063499999997E-2</v>
      </c>
      <c r="F64" s="24"/>
    </row>
    <row r="65" spans="1:22" ht="31.5" x14ac:dyDescent="0.25">
      <c r="A65" s="6" t="s">
        <v>178</v>
      </c>
      <c r="B65" s="20" t="s">
        <v>179</v>
      </c>
      <c r="C65" s="26" t="s">
        <v>132</v>
      </c>
      <c r="D65" s="22">
        <f t="shared" si="1"/>
        <v>383.95445325119994</v>
      </c>
      <c r="E65" s="23">
        <v>0.24129867599999996</v>
      </c>
      <c r="F65" s="24"/>
    </row>
    <row r="66" spans="1:22" x14ac:dyDescent="0.25">
      <c r="A66" s="6" t="s">
        <v>180</v>
      </c>
      <c r="B66" s="20" t="s">
        <v>181</v>
      </c>
      <c r="C66" s="26" t="s">
        <v>73</v>
      </c>
      <c r="D66" s="22">
        <f t="shared" si="1"/>
        <v>78.21294418079998</v>
      </c>
      <c r="E66" s="23">
        <v>4.9153433999999989E-2</v>
      </c>
      <c r="F66" s="24"/>
    </row>
    <row r="67" spans="1:22" x14ac:dyDescent="0.25">
      <c r="A67" s="6" t="s">
        <v>182</v>
      </c>
      <c r="B67" s="20" t="s">
        <v>183</v>
      </c>
      <c r="C67" s="26" t="s">
        <v>70</v>
      </c>
      <c r="D67" s="22">
        <f t="shared" si="1"/>
        <v>60.437275048800004</v>
      </c>
      <c r="E67" s="23">
        <v>3.7982199000000001E-2</v>
      </c>
      <c r="F67" s="24"/>
    </row>
    <row r="68" spans="1:22" ht="31.5" x14ac:dyDescent="0.25">
      <c r="A68" s="6" t="s">
        <v>57</v>
      </c>
      <c r="B68" s="20" t="s">
        <v>184</v>
      </c>
      <c r="C68" s="1" t="s">
        <v>7</v>
      </c>
      <c r="D68" s="19" t="s">
        <v>7</v>
      </c>
      <c r="E68" s="23"/>
      <c r="F68" s="24"/>
    </row>
    <row r="69" spans="1:22" s="5" customFormat="1" ht="31.5" customHeight="1" x14ac:dyDescent="0.25">
      <c r="A69" s="6" t="s">
        <v>185</v>
      </c>
      <c r="B69" s="20" t="s">
        <v>186</v>
      </c>
      <c r="C69" s="26" t="s">
        <v>74</v>
      </c>
      <c r="D69" s="22">
        <f t="shared" ref="D69:D74" si="2">E69*E$2*4</f>
        <v>476.38793273759995</v>
      </c>
      <c r="E69" s="23">
        <v>0.29938909799999996</v>
      </c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6" t="s">
        <v>187</v>
      </c>
      <c r="B70" s="20" t="s">
        <v>188</v>
      </c>
      <c r="C70" s="26" t="s">
        <v>74</v>
      </c>
      <c r="D70" s="22">
        <f t="shared" si="2"/>
        <v>1141.1979582744</v>
      </c>
      <c r="E70" s="23">
        <v>0.71719328699999996</v>
      </c>
      <c r="F70" s="24"/>
    </row>
    <row r="71" spans="1:22" x14ac:dyDescent="0.25">
      <c r="A71" s="6" t="s">
        <v>189</v>
      </c>
      <c r="B71" s="20" t="s">
        <v>76</v>
      </c>
      <c r="C71" s="26" t="s">
        <v>190</v>
      </c>
      <c r="D71" s="22">
        <f t="shared" si="2"/>
        <v>101.32131405240001</v>
      </c>
      <c r="E71" s="23">
        <v>6.3676039500000003E-2</v>
      </c>
      <c r="F71" s="24"/>
    </row>
    <row r="72" spans="1:22" x14ac:dyDescent="0.25">
      <c r="A72" s="6" t="s">
        <v>191</v>
      </c>
      <c r="B72" s="20" t="s">
        <v>192</v>
      </c>
      <c r="C72" s="26" t="s">
        <v>73</v>
      </c>
      <c r="D72" s="22">
        <f t="shared" si="2"/>
        <v>42.661605916799999</v>
      </c>
      <c r="E72" s="23">
        <v>2.6810964E-2</v>
      </c>
      <c r="F72" s="24"/>
    </row>
    <row r="73" spans="1:22" x14ac:dyDescent="0.25">
      <c r="A73" s="6" t="s">
        <v>193</v>
      </c>
      <c r="B73" s="20" t="s">
        <v>194</v>
      </c>
      <c r="C73" s="26" t="s">
        <v>59</v>
      </c>
      <c r="D73" s="22">
        <f t="shared" si="2"/>
        <v>504.82900334879992</v>
      </c>
      <c r="E73" s="23">
        <v>0.31726307399999992</v>
      </c>
      <c r="F73" s="24"/>
    </row>
    <row r="74" spans="1:22" x14ac:dyDescent="0.25">
      <c r="A74" s="6" t="s">
        <v>195</v>
      </c>
      <c r="B74" s="20" t="s">
        <v>196</v>
      </c>
      <c r="C74" s="26" t="s">
        <v>74</v>
      </c>
      <c r="D74" s="22">
        <f t="shared" si="2"/>
        <v>21.3308029584</v>
      </c>
      <c r="E74" s="23">
        <v>1.3405482E-2</v>
      </c>
      <c r="F74" s="24"/>
    </row>
    <row r="75" spans="1:22" s="5" customFormat="1" x14ac:dyDescent="0.25">
      <c r="A75" s="15" t="s">
        <v>197</v>
      </c>
      <c r="B75" s="25" t="s">
        <v>198</v>
      </c>
      <c r="C75" s="1" t="s">
        <v>7</v>
      </c>
      <c r="D75" s="19" t="s">
        <v>7</v>
      </c>
      <c r="E75" s="23"/>
      <c r="F75" s="2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6" t="s">
        <v>51</v>
      </c>
      <c r="B76" s="27" t="s">
        <v>71</v>
      </c>
      <c r="C76" s="21" t="s">
        <v>132</v>
      </c>
      <c r="D76" s="22">
        <f>E76*E$2*4</f>
        <v>52.891503502265998</v>
      </c>
      <c r="E76" s="23">
        <v>3.32400097425E-2</v>
      </c>
      <c r="F76" s="24"/>
    </row>
    <row r="77" spans="1:22" ht="31.5" x14ac:dyDescent="0.25">
      <c r="A77" s="15" t="s">
        <v>199</v>
      </c>
      <c r="B77" s="25" t="s">
        <v>200</v>
      </c>
      <c r="C77" s="1" t="s">
        <v>7</v>
      </c>
      <c r="D77" s="19" t="s">
        <v>7</v>
      </c>
      <c r="E77" s="28"/>
      <c r="F77" s="29"/>
    </row>
    <row r="78" spans="1:22" ht="31.5" x14ac:dyDescent="0.25">
      <c r="A78" s="6" t="s">
        <v>52</v>
      </c>
      <c r="B78" s="30" t="s">
        <v>201</v>
      </c>
      <c r="C78" s="31" t="s">
        <v>202</v>
      </c>
      <c r="D78" s="22">
        <f t="shared" ref="D78:D79" si="3">E78*E$2*4</f>
        <v>47.366825536040395</v>
      </c>
      <c r="E78" s="28">
        <v>2.9767989904499997E-2</v>
      </c>
      <c r="F78" s="29"/>
    </row>
    <row r="79" spans="1:22" x14ac:dyDescent="0.25">
      <c r="A79" s="6" t="s">
        <v>203</v>
      </c>
      <c r="B79" s="30" t="s">
        <v>204</v>
      </c>
      <c r="C79" s="26" t="s">
        <v>132</v>
      </c>
      <c r="D79" s="22">
        <f t="shared" si="3"/>
        <v>110.79752326666917</v>
      </c>
      <c r="E79" s="28">
        <v>6.9631424878499978E-2</v>
      </c>
      <c r="F79" s="29"/>
    </row>
    <row r="80" spans="1:22" s="5" customFormat="1" x14ac:dyDescent="0.25">
      <c r="A80" s="15" t="s">
        <v>205</v>
      </c>
      <c r="B80" s="32" t="s">
        <v>206</v>
      </c>
      <c r="C80" s="26"/>
      <c r="D80" s="22"/>
      <c r="E80" s="28"/>
      <c r="F80" s="2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1.5" x14ac:dyDescent="0.25">
      <c r="A81" s="6" t="s">
        <v>54</v>
      </c>
      <c r="B81" s="30" t="s">
        <v>207</v>
      </c>
      <c r="C81" s="26" t="s">
        <v>61</v>
      </c>
      <c r="D81" s="22">
        <f t="shared" ref="D81:D85" si="4">E81*E$2*4</f>
        <v>1263.6723185938799</v>
      </c>
      <c r="E81" s="28">
        <v>0.79416309614999991</v>
      </c>
      <c r="F81" s="29"/>
    </row>
    <row r="82" spans="1:22" ht="31.5" x14ac:dyDescent="0.25">
      <c r="A82" s="6" t="s">
        <v>208</v>
      </c>
      <c r="B82" s="30" t="s">
        <v>209</v>
      </c>
      <c r="C82" s="26" t="s">
        <v>60</v>
      </c>
      <c r="D82" s="22">
        <f t="shared" si="4"/>
        <v>504.65124665747993</v>
      </c>
      <c r="E82" s="28">
        <v>0.31715136164999996</v>
      </c>
      <c r="F82" s="29"/>
    </row>
    <row r="83" spans="1:22" x14ac:dyDescent="0.25">
      <c r="A83" s="6" t="s">
        <v>64</v>
      </c>
      <c r="B83" s="30" t="s">
        <v>210</v>
      </c>
      <c r="C83" s="26" t="s">
        <v>58</v>
      </c>
      <c r="D83" s="22">
        <f t="shared" si="4"/>
        <v>95.988613312799984</v>
      </c>
      <c r="E83" s="28">
        <v>6.032466899999999E-2</v>
      </c>
      <c r="F83" s="29"/>
    </row>
    <row r="84" spans="1:22" x14ac:dyDescent="0.25">
      <c r="A84" s="6" t="s">
        <v>121</v>
      </c>
      <c r="B84" s="30" t="s">
        <v>211</v>
      </c>
      <c r="C84" s="26" t="s">
        <v>59</v>
      </c>
      <c r="D84" s="22">
        <f t="shared" si="4"/>
        <v>45.861226360559996</v>
      </c>
      <c r="E84" s="28">
        <v>2.8821786299999996E-2</v>
      </c>
      <c r="F84" s="29"/>
    </row>
    <row r="85" spans="1:22" x14ac:dyDescent="0.25">
      <c r="A85" s="6" t="s">
        <v>123</v>
      </c>
      <c r="B85" s="30" t="s">
        <v>212</v>
      </c>
      <c r="C85" s="26" t="s">
        <v>62</v>
      </c>
      <c r="D85" s="22">
        <f t="shared" si="4"/>
        <v>19.197722662559997</v>
      </c>
      <c r="E85" s="28">
        <v>1.2064933799999998E-2</v>
      </c>
      <c r="F85" s="29"/>
    </row>
    <row r="86" spans="1:22" s="5" customFormat="1" x14ac:dyDescent="0.25">
      <c r="A86" s="6" t="s">
        <v>125</v>
      </c>
      <c r="B86" s="30" t="s">
        <v>213</v>
      </c>
      <c r="C86" s="26"/>
      <c r="D86" s="22"/>
      <c r="E86" s="28"/>
      <c r="F86" s="2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6" t="s">
        <v>214</v>
      </c>
      <c r="B87" s="30" t="s">
        <v>215</v>
      </c>
      <c r="C87" s="26" t="s">
        <v>62</v>
      </c>
      <c r="D87" s="22">
        <f t="shared" ref="D87:D89" si="5">E87*E$2*4</f>
        <v>5.8659708135599988</v>
      </c>
      <c r="E87" s="28">
        <v>3.6865075499999994E-3</v>
      </c>
      <c r="F87" s="29"/>
    </row>
    <row r="88" spans="1:22" x14ac:dyDescent="0.25">
      <c r="A88" s="6" t="s">
        <v>216</v>
      </c>
      <c r="B88" s="30" t="s">
        <v>218</v>
      </c>
      <c r="C88" s="26" t="s">
        <v>62</v>
      </c>
      <c r="D88" s="22">
        <f t="shared" si="5"/>
        <v>4.97718735696</v>
      </c>
      <c r="E88" s="28">
        <v>3.1279457999999999E-3</v>
      </c>
      <c r="F88" s="24"/>
    </row>
    <row r="89" spans="1:22" x14ac:dyDescent="0.25">
      <c r="A89" s="6" t="s">
        <v>217</v>
      </c>
      <c r="B89" s="30" t="s">
        <v>219</v>
      </c>
      <c r="C89" s="26" t="s">
        <v>62</v>
      </c>
      <c r="D89" s="22">
        <f t="shared" si="5"/>
        <v>0.17775669131999999</v>
      </c>
      <c r="E89" s="23">
        <v>1.1171235E-4</v>
      </c>
      <c r="F89" s="24"/>
    </row>
    <row r="90" spans="1:22" x14ac:dyDescent="0.25">
      <c r="A90" s="15" t="s">
        <v>220</v>
      </c>
      <c r="B90" s="25" t="s">
        <v>221</v>
      </c>
      <c r="C90" s="1" t="s">
        <v>7</v>
      </c>
      <c r="D90" s="19" t="s">
        <v>7</v>
      </c>
      <c r="E90" s="23"/>
      <c r="F90" s="24"/>
    </row>
    <row r="91" spans="1:22" x14ac:dyDescent="0.25">
      <c r="A91" s="6" t="s">
        <v>55</v>
      </c>
      <c r="B91" s="27" t="s">
        <v>222</v>
      </c>
      <c r="C91" s="21" t="s">
        <v>53</v>
      </c>
      <c r="D91" s="22">
        <f t="shared" ref="D91:D93" si="6">E91*E$2*4</f>
        <v>1573.1467181819999</v>
      </c>
      <c r="E91" s="28">
        <v>0.98865429749999989</v>
      </c>
      <c r="F91" s="29"/>
    </row>
    <row r="92" spans="1:22" x14ac:dyDescent="0.25">
      <c r="A92" s="6" t="s">
        <v>223</v>
      </c>
      <c r="B92" s="27" t="s">
        <v>67</v>
      </c>
      <c r="C92" s="1"/>
      <c r="D92" s="22">
        <f t="shared" si="6"/>
        <v>2178.2304954352799</v>
      </c>
      <c r="E92" s="28">
        <v>1.3689231368999999</v>
      </c>
      <c r="F92" s="29"/>
    </row>
    <row r="93" spans="1:22" x14ac:dyDescent="0.25">
      <c r="A93" s="6" t="s">
        <v>65</v>
      </c>
      <c r="B93" s="27" t="s">
        <v>224</v>
      </c>
      <c r="C93" s="1"/>
      <c r="D93" s="22">
        <f t="shared" si="6"/>
        <v>1392.45704145522</v>
      </c>
      <c r="E93" s="23">
        <v>0.87509869372499993</v>
      </c>
      <c r="F93" s="29"/>
    </row>
    <row r="94" spans="1:22" x14ac:dyDescent="0.25">
      <c r="A94" s="6"/>
      <c r="B94" s="3" t="s">
        <v>83</v>
      </c>
      <c r="C94" s="1" t="s">
        <v>15</v>
      </c>
      <c r="D94" s="8">
        <f>SUM(D29:D57)+SUM(D60:D67)+SUM(D69:D74)+SUM(D78:D79)+SUM(D81:D85)+SUM(D87:D89)+SUM(D76:D76)+SUM(D91:D93)</f>
        <v>20370.438659772346</v>
      </c>
      <c r="E94" s="33">
        <f>SUM(E29:E57)+SUM(E60:E67)+SUM(E69:E74)+SUM(E78:E79)+SUM(E81:E85)+SUM(E87:E89)+SUM(E76:E76)+SUM(E91:E93)</f>
        <v>12.801934803778499</v>
      </c>
      <c r="F94" s="33">
        <f>SUM(F29:F57)+SUM(F60:F67)+SUM(F69:F74)+SUM(F78:F79)+SUM(F81:F85)+SUM(F87:F89)+SUM(F76:F76)+SUM(F91:F93)</f>
        <v>0</v>
      </c>
    </row>
    <row r="95" spans="1:22" x14ac:dyDescent="0.25">
      <c r="A95" s="34" t="s">
        <v>84</v>
      </c>
      <c r="B95" s="34"/>
      <c r="C95" s="34"/>
      <c r="D95" s="34"/>
    </row>
    <row r="96" spans="1:22" x14ac:dyDescent="0.25">
      <c r="A96" s="6" t="s">
        <v>85</v>
      </c>
      <c r="B96" s="1" t="s">
        <v>86</v>
      </c>
      <c r="C96" s="1" t="s">
        <v>87</v>
      </c>
      <c r="D96" s="1">
        <v>0</v>
      </c>
      <c r="E96" s="14" t="s">
        <v>119</v>
      </c>
    </row>
    <row r="97" spans="1:5" x14ac:dyDescent="0.25">
      <c r="A97" s="6" t="s">
        <v>88</v>
      </c>
      <c r="B97" s="1" t="s">
        <v>89</v>
      </c>
      <c r="C97" s="1" t="s">
        <v>87</v>
      </c>
      <c r="D97" s="1">
        <v>0</v>
      </c>
      <c r="E97" s="14" t="s">
        <v>119</v>
      </c>
    </row>
    <row r="98" spans="1:5" x14ac:dyDescent="0.25">
      <c r="A98" s="6" t="s">
        <v>90</v>
      </c>
      <c r="B98" s="1" t="s">
        <v>91</v>
      </c>
      <c r="C98" s="1" t="s">
        <v>87</v>
      </c>
      <c r="D98" s="1">
        <v>0</v>
      </c>
      <c r="E98" s="14" t="s">
        <v>119</v>
      </c>
    </row>
    <row r="99" spans="1:5" x14ac:dyDescent="0.25">
      <c r="A99" s="6" t="s">
        <v>92</v>
      </c>
      <c r="B99" s="1" t="s">
        <v>93</v>
      </c>
      <c r="C99" s="1" t="s">
        <v>15</v>
      </c>
      <c r="D99" s="1">
        <v>-1941.24</v>
      </c>
      <c r="E99" s="14" t="s">
        <v>119</v>
      </c>
    </row>
    <row r="100" spans="1:5" x14ac:dyDescent="0.25">
      <c r="A100" s="34" t="s">
        <v>94</v>
      </c>
      <c r="B100" s="34"/>
      <c r="C100" s="34"/>
      <c r="D100" s="34"/>
    </row>
    <row r="101" spans="1:5" ht="31.5" x14ac:dyDescent="0.25">
      <c r="A101" s="6" t="s">
        <v>95</v>
      </c>
      <c r="B101" s="1" t="s">
        <v>14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97</v>
      </c>
      <c r="B102" s="1" t="s">
        <v>17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98</v>
      </c>
      <c r="B103" s="1" t="s">
        <v>19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99</v>
      </c>
      <c r="B104" s="1" t="s">
        <v>43</v>
      </c>
      <c r="C104" s="1" t="s">
        <v>15</v>
      </c>
      <c r="D104" s="1">
        <v>0</v>
      </c>
      <c r="E104" s="14" t="s">
        <v>96</v>
      </c>
    </row>
    <row r="105" spans="1:5" ht="31.5" x14ac:dyDescent="0.25">
      <c r="A105" s="6" t="s">
        <v>100</v>
      </c>
      <c r="B105" s="1" t="s">
        <v>101</v>
      </c>
      <c r="C105" s="1" t="s">
        <v>15</v>
      </c>
      <c r="D105" s="1">
        <v>0</v>
      </c>
      <c r="E105" s="14" t="s">
        <v>96</v>
      </c>
    </row>
    <row r="106" spans="1:5" ht="31.5" x14ac:dyDescent="0.25">
      <c r="A106" s="6" t="s">
        <v>102</v>
      </c>
      <c r="B106" s="1" t="s">
        <v>47</v>
      </c>
      <c r="C106" s="1" t="s">
        <v>15</v>
      </c>
      <c r="D106" s="1">
        <v>0</v>
      </c>
      <c r="E106" s="14" t="s">
        <v>96</v>
      </c>
    </row>
    <row r="107" spans="1:5" x14ac:dyDescent="0.25">
      <c r="A107" s="34" t="s">
        <v>103</v>
      </c>
      <c r="B107" s="34"/>
      <c r="C107" s="34"/>
      <c r="D107" s="34"/>
      <c r="E107" s="7"/>
    </row>
    <row r="108" spans="1:5" ht="31.5" x14ac:dyDescent="0.25">
      <c r="A108" s="6" t="s">
        <v>104</v>
      </c>
      <c r="B108" s="1" t="s">
        <v>86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105</v>
      </c>
      <c r="B109" s="1" t="s">
        <v>89</v>
      </c>
      <c r="C109" s="1" t="s">
        <v>87</v>
      </c>
      <c r="D109" s="1">
        <v>0</v>
      </c>
      <c r="E109" s="14" t="s">
        <v>96</v>
      </c>
    </row>
    <row r="110" spans="1:5" ht="31.5" x14ac:dyDescent="0.25">
      <c r="A110" s="6" t="s">
        <v>106</v>
      </c>
      <c r="B110" s="1" t="s">
        <v>107</v>
      </c>
      <c r="C110" s="1" t="s">
        <v>87</v>
      </c>
      <c r="D110" s="1">
        <v>0</v>
      </c>
      <c r="E110" s="14" t="s">
        <v>96</v>
      </c>
    </row>
    <row r="111" spans="1:5" ht="31.5" x14ac:dyDescent="0.25">
      <c r="A111" s="6" t="s">
        <v>108</v>
      </c>
      <c r="B111" s="1" t="s">
        <v>93</v>
      </c>
      <c r="C111" s="1" t="s">
        <v>15</v>
      </c>
      <c r="D111" s="1">
        <v>0</v>
      </c>
      <c r="E111" s="14" t="s">
        <v>96</v>
      </c>
    </row>
    <row r="112" spans="1:5" x14ac:dyDescent="0.25">
      <c r="A112" s="34" t="s">
        <v>109</v>
      </c>
      <c r="B112" s="34"/>
      <c r="C112" s="34"/>
      <c r="D112" s="34"/>
    </row>
    <row r="113" spans="1:5" x14ac:dyDescent="0.25">
      <c r="A113" s="6" t="s">
        <v>110</v>
      </c>
      <c r="B113" s="1" t="s">
        <v>111</v>
      </c>
      <c r="C113" s="1" t="s">
        <v>87</v>
      </c>
      <c r="D113" s="1">
        <v>3</v>
      </c>
      <c r="E113" s="14" t="s">
        <v>112</v>
      </c>
    </row>
    <row r="114" spans="1:5" x14ac:dyDescent="0.25">
      <c r="A114" s="6" t="s">
        <v>113</v>
      </c>
      <c r="B114" s="1" t="s">
        <v>114</v>
      </c>
      <c r="C114" s="1" t="s">
        <v>87</v>
      </c>
      <c r="D114" s="1">
        <v>0</v>
      </c>
      <c r="E114" s="14" t="s">
        <v>112</v>
      </c>
    </row>
    <row r="115" spans="1:5" ht="31.5" x14ac:dyDescent="0.25">
      <c r="A115" s="6" t="s">
        <v>115</v>
      </c>
      <c r="B115" s="1" t="s">
        <v>116</v>
      </c>
      <c r="C115" s="1" t="s">
        <v>15</v>
      </c>
      <c r="D115" s="1">
        <v>10400</v>
      </c>
      <c r="E115" s="14" t="s">
        <v>112</v>
      </c>
    </row>
  </sheetData>
  <sheetProtection password="CC29" sheet="1" objects="1" scenarios="1" selectLockedCells="1" selectUnlockedCells="1"/>
  <mergeCells count="9">
    <mergeCell ref="A107:D107"/>
    <mergeCell ref="A112:D112"/>
    <mergeCell ref="E27:E28"/>
    <mergeCell ref="F27:F28"/>
    <mergeCell ref="A2:D2"/>
    <mergeCell ref="A8:D8"/>
    <mergeCell ref="A26:D26"/>
    <mergeCell ref="A95:D95"/>
    <mergeCell ref="A100:D100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2023-03-23T12:12:35Z</dcterms:modified>
</cp:coreProperties>
</file>