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<sst xmlns="http://schemas.openxmlformats.org/spreadsheetml/2006/main" count="400" uniqueCount="280">
  <si>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</si>
  <si>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</si>
  <si>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</si>
  <si>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</si>
  <si>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</si>
  <si>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</si>
  <si>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</si>
  <si>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</si>
  <si>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</si>
  <si>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</si>
  <si>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</si>
  <si>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</si>
  <si>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</si>
  <si>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</si>
  <si>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</si>
  <si>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</si>
  <si>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</si>
  <si>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</si>
  <si>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</si>
  <si>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</si>
  <si>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</si>
  <si>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</si>
  <si>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</si>
  <si>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</si>
  <si>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</si>
  <si>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</si>
  <si>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</si>
  <si>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</si>
  <si>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</si>
  <si>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</si>
  <si>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</si>
  <si>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</si>
  <si>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</si>
  <si>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</si>
  <si>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</si>
  <si>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</si>
  <si>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</si>
  <si>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</si>
  <si>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</si>
  <si>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</si>
  <si>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</si>
  <si>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</si>
  <si>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</si>
  <si>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</si>
  <si>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</si>
  <si>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</si>
  <si>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</si>
  <si>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</si>
  <si>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</si>
  <si>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</si>
  <si>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</si>
  <si>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</si>
  <si>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</si>
  <si>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</si>
  <si>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</si>
  <si>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</si>
  <si>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</si>
  <si>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</si>
  <si>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</si>
  <si>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</si>
  <si>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</si>
  <si>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</si>
  <si>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</si>
  <si>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</si>
  <si>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</si>
  <si>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</si>
  <si>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</si>
  <si>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</si>
  <si>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</si>
  <si>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</si>
  <si>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</si>
  <si>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</si>
  <si>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</si>
  <si>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</si>
  <si>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</si>
  <si>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</si>
  <si>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</si>
  <si>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</si>
  <si>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</si>
  <si>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</si>
  <si>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</si>
  <si>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</si>
  <si>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</si>
  <si>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</si>
  <si>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</si>
  <si>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</si>
  <si>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</si>
  <si>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</si>
  <si>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</si>
  <si>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</si>
  <si>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</si>
  <si>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</si>
  <si>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</si>
  <si>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</si>
  <si>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</si>
  <si>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</si>
  <si>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</si>
  <si>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</si>
  <si>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</si>
  <si>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</si>
  <si>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</si>
  <si>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</si>
  <si>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</si>
  <si>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</si>
  <si>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</si>
  <si>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</si>
  <si>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</si>
  <si>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</si>
  <si>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</si>
  <si>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</si>
  <si>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</si>
  <si>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</si>
  <si>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</si>
  <si>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</si>
  <si>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</si>
  <si>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</si>
  <si>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</si>
  <si>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 15  ул. Ленина               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</si>
  <si>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</si>
  <si>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</si>
  <si>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</si>
  <si>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</si>
  <si>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</si>
  <si>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</si>
  <si>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</si>
  <si>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</si>
  <si>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</si>
  <si>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</si>
  <si>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</si>
  <si>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</si>
  <si>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</si>
  <si>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</si>
  <si>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</si>
  <si>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</si>
  <si>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</si>
  <si>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</si>
  <si>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</si>
  <si>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</si>
  <si>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</si>
  <si>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</si>
  <si>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</si>
  <si>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</si>
  <si>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</si>
  <si>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</si>
  <si>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</si>
  <si>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</si>
  <si>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</si>
  <si>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</si>
  <si>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</si>
  <si>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</si>
  <si>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</si>
  <si>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</si>
  <si>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</si>
  <si>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</si>
  <si>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</si>
  <si>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</si>
  <si>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</si>
  <si>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</si>
  <si>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</si>
  <si>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</si>
  <si>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</si>
  <si>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</si>
  <si>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</si>
  <si>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</si>
  <si>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</si>
  <si>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</si>
  <si>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</si>
  <si>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</si>
  <si>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</si>
  <si>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</si>
  <si>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</si>
  <si>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</si>
  <si>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</si>
  <si>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</si>
  <si>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</si>
  <si>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</si>
  <si>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</si>
  <si>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</si>
  <si>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</si>
  <si>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</si>
  <si>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</si>
  <si>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</si>
  <si>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</si>
  <si>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</si>
  <si>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</si>
  <si>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</si>
  <si>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</si>
  <si>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</si>
  <si>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</si>
  <si>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</si>
  <si>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</si>
  <si>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</si>
  <si>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</si>
  <si>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</si>
  <si>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</si>
  <si>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</si>
  <si>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</si>
  <si>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</si>
  <si>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</si>
  <si>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</si>
  <si>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</si>
  <si>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Покос травы на земельном участке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</si>
  <si>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</si>
  <si>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</si>
  <si>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</si>
  <si>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</si>
  <si>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</si>
  <si>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</si>
  <si>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</si>
  <si>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</si>
  <si>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</si>
  <si>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</si>
  <si>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</si>
  <si>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</si>
  <si>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</si>
  <si>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</si>
  <si>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</si>
  <si>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</si>
  <si>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</si>
  <si>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</si>
  <si>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</si>
  <si>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</si>
  <si>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</si>
  <si>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</si>
  <si>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</si>
  <si>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</si>
  <si>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</si>
  <si>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</si>
  <si>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</si>
  <si>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</si>
  <si>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</si>
  <si>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</si>
  <si>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</si>
  <si>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</si>
  <si>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</si>
  <si>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</si>
  <si>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</si>
  <si>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</si>
  <si>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</si>
  <si>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</si>
  <si>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</si>
  <si>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</si>
  <si>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</si>
  <si>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</si>
  <si>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</si>
  <si>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</si>
  <si>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</si>
  <si>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>27.5.1</t>
  </si>
  <si>
    <t xml:space="preserve">     двери</t>
  </si>
  <si>
    <t>27.5.2</t>
  </si>
  <si>
    <t xml:space="preserve">     перила</t>
  </si>
  <si>
    <t>27.5.3</t>
  </si>
  <si>
    <t xml:space="preserve">     почтовые ящики</t>
  </si>
  <si>
    <t>27.5.4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</si>
  <si>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</si>
  <si>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</si>
  <si>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</si>
  <si>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</si>
  <si>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</si>
  <si>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</si>
  <si>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</si>
  <si>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01.01.21-31.10.21</t>
  </si>
  <si>
    <t>01.11.21-31.12.21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</si>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</sst>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15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-535463.4292834401</v>
          </cell>
        </row>
        <row r="25">
          <cell r="D25">
            <v>167244.56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I123">
            <v>63474.38065241669</v>
          </cell>
        </row>
        <row r="124">
          <cell r="FI124">
            <v>62754.28673822136</v>
          </cell>
        </row>
        <row r="125">
          <cell r="FI125">
            <v>10549.634547481444</v>
          </cell>
        </row>
      </sheetData>
      <sheetData sheetId="1">
        <row r="123">
          <cell r="FI123">
            <v>299012.533693314</v>
          </cell>
        </row>
        <row r="124">
          <cell r="FI124">
            <v>295619.4301642417</v>
          </cell>
        </row>
        <row r="125">
          <cell r="FI125">
            <v>49696.789841159996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view="pageBreakPreview" zoomScaleNormal="90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9.57421875" style="12" customWidth="1"/>
    <col min="5" max="5" width="18.7109375" style="2" hidden="1" customWidth="1"/>
    <col min="6" max="6" width="17.8515625" style="12" hidden="1" customWidth="1"/>
    <col min="7" max="7" width="8.7109375" style="12" hidden="1" customWidth="1"/>
    <col min="8" max="12" width="9.140625" style="12" hidden="1" customWidth="1"/>
    <col min="13" max="22" width="9.140625" style="12" customWidth="1"/>
    <col min="23" max="25" width="9.140625" style="3" customWidth="1"/>
    <col min="26" max="16384" width="9.140625" style="3" customWidth="1"/>
  </cols>
  <sheetData>
    <row r="1" ht="15.75">
      <c r="E1" s="2" t="s">
        <v>102</v>
      </c>
    </row>
    <row r="2" spans="1:22" s="6" customFormat="1" ht="33.75" customHeight="1">
      <c r="A2" s="34" t="s">
        <v>117</v>
      </c>
      <c r="B2" s="34"/>
      <c r="C2" s="34"/>
      <c r="D2" s="34"/>
      <c r="E2" s="2">
        <v>3941.26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118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119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120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-535463.4292834401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167244.56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781107.0556368353</v>
      </c>
    </row>
    <row r="13" spans="1:4" ht="15.75">
      <c r="A13" s="7" t="s">
        <v>54</v>
      </c>
      <c r="B13" s="10" t="s">
        <v>39</v>
      </c>
      <c r="C13" s="1" t="s">
        <v>33</v>
      </c>
      <c r="D13" s="22">
        <f>'[2]ГУК 2020'!$FI$124+'[2]ГУК 2021'!$FI$124</f>
        <v>358373.71690246306</v>
      </c>
    </row>
    <row r="14" spans="1:4" ht="15.75">
      <c r="A14" s="7" t="s">
        <v>55</v>
      </c>
      <c r="B14" s="10" t="s">
        <v>40</v>
      </c>
      <c r="C14" s="1" t="s">
        <v>33</v>
      </c>
      <c r="D14" s="22">
        <f>'[2]ГУК 2020'!$FI$123+'[2]ГУК 2021'!$FI$123</f>
        <v>362486.9143457307</v>
      </c>
    </row>
    <row r="15" spans="1:4" ht="17.25" customHeight="1">
      <c r="A15" s="7" t="s">
        <v>56</v>
      </c>
      <c r="B15" s="10" t="s">
        <v>41</v>
      </c>
      <c r="C15" s="1" t="s">
        <v>33</v>
      </c>
      <c r="D15" s="22">
        <f>'[2]ГУК 2020'!$FI$125+'[2]ГУК 2021'!$FI$125</f>
        <v>60246.42438864144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762220.4456368353</v>
      </c>
      <c r="E16" s="2">
        <v>762220.45</v>
      </c>
      <c r="F16" s="2">
        <f>D16-E16</f>
        <v>-0.004363164654932916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D12-D25+D120+D136</f>
        <v>762220.4456368353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226757.01635339519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2126.14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D22-D115</f>
        <v>-550394.769493804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84213</v>
      </c>
      <c r="E25" s="2">
        <f>D25+F16</f>
        <v>84212.99563683535</v>
      </c>
    </row>
    <row r="26" spans="1:4" ht="35.25" customHeight="1">
      <c r="A26" s="33" t="s">
        <v>62</v>
      </c>
      <c r="B26" s="33"/>
      <c r="C26" s="33"/>
      <c r="D26" s="33"/>
    </row>
    <row r="27" spans="1:22" s="6" customFormat="1" ht="32.25" customHeight="1">
      <c r="A27" s="21" t="s">
        <v>22</v>
      </c>
      <c r="B27" s="4" t="s">
        <v>64</v>
      </c>
      <c r="C27" s="4" t="s">
        <v>121</v>
      </c>
      <c r="D27" s="15" t="s">
        <v>122</v>
      </c>
      <c r="E27" s="32" t="s">
        <v>261</v>
      </c>
      <c r="F27" s="32" t="s">
        <v>262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123</v>
      </c>
      <c r="B28" s="16" t="s">
        <v>124</v>
      </c>
      <c r="C28" s="1" t="s">
        <v>27</v>
      </c>
      <c r="D28" s="17" t="s">
        <v>27</v>
      </c>
      <c r="E28" s="32"/>
      <c r="F28" s="32"/>
    </row>
    <row r="29" spans="1:6" ht="15.75">
      <c r="A29" s="7" t="s">
        <v>68</v>
      </c>
      <c r="B29" s="23" t="s">
        <v>125</v>
      </c>
      <c r="C29" s="24" t="s">
        <v>126</v>
      </c>
      <c r="D29" s="18">
        <f>E29*E$2*11+F29*E$2*1</f>
        <v>1509.7338454056242</v>
      </c>
      <c r="E29" s="25">
        <v>0.031759055999999994</v>
      </c>
      <c r="F29" s="26">
        <v>0.03370906203839999</v>
      </c>
    </row>
    <row r="30" spans="1:6" ht="15.75">
      <c r="A30" s="7" t="s">
        <v>70</v>
      </c>
      <c r="B30" s="23" t="s">
        <v>104</v>
      </c>
      <c r="C30" s="24" t="s">
        <v>126</v>
      </c>
      <c r="D30" s="18">
        <f aca="true" t="shared" si="0" ref="D30:D63">E30*E$2*11+F30*E$2*1</f>
        <v>1018.2289957867897</v>
      </c>
      <c r="E30" s="25">
        <v>0.021419663999999998</v>
      </c>
      <c r="F30" s="26">
        <v>0.022734831369599997</v>
      </c>
    </row>
    <row r="31" spans="1:6" ht="15.75">
      <c r="A31" s="7" t="s">
        <v>72</v>
      </c>
      <c r="B31" s="23" t="s">
        <v>127</v>
      </c>
      <c r="C31" s="24" t="s">
        <v>126</v>
      </c>
      <c r="D31" s="18">
        <f t="shared" si="0"/>
        <v>2754.344652899815</v>
      </c>
      <c r="E31" s="25">
        <v>0.057940931999999994</v>
      </c>
      <c r="F31" s="26">
        <v>0.061498505224799986</v>
      </c>
    </row>
    <row r="32" spans="1:6" ht="15.75">
      <c r="A32" s="7" t="s">
        <v>114</v>
      </c>
      <c r="B32" s="23" t="s">
        <v>0</v>
      </c>
      <c r="C32" s="24" t="s">
        <v>126</v>
      </c>
      <c r="D32" s="18">
        <f t="shared" si="0"/>
        <v>28495.443680996734</v>
      </c>
      <c r="E32" s="25">
        <v>0.599435718</v>
      </c>
      <c r="F32" s="26">
        <v>0.6362410710851999</v>
      </c>
    </row>
    <row r="33" spans="1:22" s="6" customFormat="1" ht="15.75">
      <c r="A33" s="7" t="s">
        <v>115</v>
      </c>
      <c r="B33" s="23" t="s">
        <v>128</v>
      </c>
      <c r="C33" s="24" t="s">
        <v>126</v>
      </c>
      <c r="D33" s="18">
        <f t="shared" si="0"/>
        <v>3291.2432625152933</v>
      </c>
      <c r="E33" s="25">
        <v>0.06923523599999999</v>
      </c>
      <c r="F33" s="26">
        <v>0.07348627949039999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105</v>
      </c>
      <c r="C34" s="24" t="s">
        <v>126</v>
      </c>
      <c r="D34" s="18">
        <f t="shared" si="0"/>
        <v>17.609648274560158</v>
      </c>
      <c r="E34" s="25">
        <v>0.00037044</v>
      </c>
      <c r="F34" s="26">
        <v>0.00039318501599999993</v>
      </c>
    </row>
    <row r="35" spans="1:6" ht="15.75">
      <c r="A35" s="7" t="s">
        <v>78</v>
      </c>
      <c r="B35" s="23" t="s">
        <v>15</v>
      </c>
      <c r="C35" s="24" t="s">
        <v>126</v>
      </c>
      <c r="D35" s="18">
        <f t="shared" si="0"/>
        <v>9107.661171912861</v>
      </c>
      <c r="E35" s="25">
        <v>0.19159053899999998</v>
      </c>
      <c r="F35" s="26">
        <v>0.20335419809459995</v>
      </c>
    </row>
    <row r="36" spans="1:6" ht="31.5">
      <c r="A36" s="7" t="s">
        <v>80</v>
      </c>
      <c r="B36" s="23" t="s">
        <v>129</v>
      </c>
      <c r="C36" s="24" t="s">
        <v>126</v>
      </c>
      <c r="D36" s="18">
        <f t="shared" si="0"/>
        <v>40.84460085904926</v>
      </c>
      <c r="E36" s="25">
        <v>0.000859215</v>
      </c>
      <c r="F36" s="26">
        <v>0.0009119708009999998</v>
      </c>
    </row>
    <row r="37" spans="1:6" ht="15.75">
      <c r="A37" s="7" t="s">
        <v>81</v>
      </c>
      <c r="B37" s="23" t="s">
        <v>130</v>
      </c>
      <c r="C37" s="24" t="s">
        <v>126</v>
      </c>
      <c r="D37" s="18">
        <f t="shared" si="0"/>
        <v>7024.195202584138</v>
      </c>
      <c r="E37" s="25">
        <v>0.147762342</v>
      </c>
      <c r="F37" s="26">
        <v>0.15683494979879997</v>
      </c>
    </row>
    <row r="38" spans="1:6" ht="15.75">
      <c r="A38" s="7" t="s">
        <v>116</v>
      </c>
      <c r="B38" s="23" t="s">
        <v>131</v>
      </c>
      <c r="C38" s="24" t="s">
        <v>126</v>
      </c>
      <c r="D38" s="18">
        <f t="shared" si="0"/>
        <v>17112.518120631394</v>
      </c>
      <c r="E38" s="25">
        <v>0.35998227299999996</v>
      </c>
      <c r="F38" s="26">
        <v>0.3820851845621999</v>
      </c>
    </row>
    <row r="39" spans="1:6" ht="31.5">
      <c r="A39" s="7" t="s">
        <v>82</v>
      </c>
      <c r="B39" s="23" t="s">
        <v>132</v>
      </c>
      <c r="C39" s="24" t="s">
        <v>126</v>
      </c>
      <c r="D39" s="18">
        <f t="shared" si="0"/>
        <v>217.57698757012105</v>
      </c>
      <c r="E39" s="25">
        <v>0.004576991999999999</v>
      </c>
      <c r="F39" s="26">
        <v>0.0048580193087999985</v>
      </c>
    </row>
    <row r="40" spans="1:6" ht="31.5">
      <c r="A40" s="7" t="s">
        <v>83</v>
      </c>
      <c r="B40" s="23" t="s">
        <v>133</v>
      </c>
      <c r="C40" s="24" t="s">
        <v>126</v>
      </c>
      <c r="D40" s="18">
        <f t="shared" si="0"/>
        <v>785.9283856315503</v>
      </c>
      <c r="E40" s="25">
        <v>0.016532943</v>
      </c>
      <c r="F40" s="26">
        <v>0.0175480657002</v>
      </c>
    </row>
    <row r="41" spans="1:6" ht="31.5">
      <c r="A41" s="7" t="s">
        <v>84</v>
      </c>
      <c r="B41" s="23" t="s">
        <v>134</v>
      </c>
      <c r="C41" s="24" t="s">
        <v>126</v>
      </c>
      <c r="D41" s="18">
        <f t="shared" si="0"/>
        <v>4715.5703137893015</v>
      </c>
      <c r="E41" s="25">
        <v>0.099197658</v>
      </c>
      <c r="F41" s="26">
        <v>0.10528839420119998</v>
      </c>
    </row>
    <row r="42" spans="1:6" ht="15.75">
      <c r="A42" s="7" t="s">
        <v>135</v>
      </c>
      <c r="B42" s="23" t="s">
        <v>110</v>
      </c>
      <c r="C42" s="24" t="s">
        <v>126</v>
      </c>
      <c r="D42" s="18">
        <f t="shared" si="0"/>
        <v>289.8254611854693</v>
      </c>
      <c r="E42" s="25">
        <v>0.006096824999999999</v>
      </c>
      <c r="F42" s="26">
        <v>0.0064711700549999985</v>
      </c>
    </row>
    <row r="43" spans="1:6" ht="15.75">
      <c r="A43" s="7" t="s">
        <v>136</v>
      </c>
      <c r="B43" s="23" t="s">
        <v>137</v>
      </c>
      <c r="C43" s="24" t="s">
        <v>126</v>
      </c>
      <c r="D43" s="18">
        <f t="shared" si="0"/>
        <v>8539.065195403175</v>
      </c>
      <c r="E43" s="25">
        <v>0.17962944299999997</v>
      </c>
      <c r="F43" s="26">
        <v>0.19065869080019995</v>
      </c>
    </row>
    <row r="44" spans="1:6" ht="15.75">
      <c r="A44" s="7" t="s">
        <v>138</v>
      </c>
      <c r="B44" s="23" t="s">
        <v>139</v>
      </c>
      <c r="C44" s="24" t="s">
        <v>126</v>
      </c>
      <c r="D44" s="18">
        <f t="shared" si="0"/>
        <v>15605.425722466955</v>
      </c>
      <c r="E44" s="25">
        <v>0.32827878299999996</v>
      </c>
      <c r="F44" s="26">
        <v>0.34843510027619995</v>
      </c>
    </row>
    <row r="45" spans="1:6" ht="15.75">
      <c r="A45" s="7" t="s">
        <v>140</v>
      </c>
      <c r="B45" s="23" t="s">
        <v>106</v>
      </c>
      <c r="C45" s="24" t="s">
        <v>126</v>
      </c>
      <c r="D45" s="18">
        <f t="shared" si="0"/>
        <v>8603.242580226017</v>
      </c>
      <c r="E45" s="25">
        <v>0.180979491</v>
      </c>
      <c r="F45" s="26">
        <v>0.19209163174739996</v>
      </c>
    </row>
    <row r="46" spans="1:6" ht="31.5">
      <c r="A46" s="7" t="s">
        <v>141</v>
      </c>
      <c r="B46" s="23" t="s">
        <v>142</v>
      </c>
      <c r="C46" s="24" t="s">
        <v>126</v>
      </c>
      <c r="D46" s="18">
        <f t="shared" si="0"/>
        <v>240.51844601670086</v>
      </c>
      <c r="E46" s="25">
        <v>0.005059593</v>
      </c>
      <c r="F46" s="26">
        <v>0.0053702520101999995</v>
      </c>
    </row>
    <row r="47" spans="1:6" ht="15.75">
      <c r="A47" s="7" t="s">
        <v>143</v>
      </c>
      <c r="B47" s="23" t="s">
        <v>144</v>
      </c>
      <c r="C47" s="24" t="s">
        <v>126</v>
      </c>
      <c r="D47" s="18">
        <f t="shared" si="0"/>
        <v>2062.9213796750714</v>
      </c>
      <c r="E47" s="25">
        <v>0.043396017</v>
      </c>
      <c r="F47" s="26">
        <v>0.0460605324438</v>
      </c>
    </row>
    <row r="48" spans="1:6" ht="15.75">
      <c r="A48" s="7" t="s">
        <v>145</v>
      </c>
      <c r="B48" s="23" t="s">
        <v>14</v>
      </c>
      <c r="C48" s="24" t="s">
        <v>126</v>
      </c>
      <c r="D48" s="18">
        <f t="shared" si="0"/>
        <v>33942.352470766455</v>
      </c>
      <c r="E48" s="25">
        <v>0.714017955</v>
      </c>
      <c r="F48" s="26">
        <v>0.7578586574369999</v>
      </c>
    </row>
    <row r="49" spans="1:6" ht="31.5">
      <c r="A49" s="7" t="s">
        <v>146</v>
      </c>
      <c r="B49" s="23" t="s">
        <v>147</v>
      </c>
      <c r="C49" s="24" t="s">
        <v>126</v>
      </c>
      <c r="D49" s="18">
        <f t="shared" si="0"/>
        <v>3530.7833947389636</v>
      </c>
      <c r="E49" s="25">
        <v>0.07427424899999999</v>
      </c>
      <c r="F49" s="26">
        <v>0.07883468788859997</v>
      </c>
    </row>
    <row r="50" spans="1:6" ht="31.5">
      <c r="A50" s="7" t="s">
        <v>148</v>
      </c>
      <c r="B50" s="23" t="s">
        <v>149</v>
      </c>
      <c r="C50" s="24" t="s">
        <v>126</v>
      </c>
      <c r="D50" s="18">
        <f t="shared" si="0"/>
        <v>7685.779905121434</v>
      </c>
      <c r="E50" s="25">
        <v>0.161679567</v>
      </c>
      <c r="F50" s="26">
        <v>0.17160669241379997</v>
      </c>
    </row>
    <row r="51" spans="1:6" ht="31.5">
      <c r="A51" s="7" t="s">
        <v>150</v>
      </c>
      <c r="B51" s="23" t="s">
        <v>151</v>
      </c>
      <c r="C51" s="24" t="s">
        <v>126</v>
      </c>
      <c r="D51" s="18">
        <f t="shared" si="0"/>
        <v>2807.9073330682695</v>
      </c>
      <c r="E51" s="25">
        <v>0.059067687</v>
      </c>
      <c r="F51" s="26">
        <v>0.06269444298179999</v>
      </c>
    </row>
    <row r="52" spans="1:6" ht="31.5">
      <c r="A52" s="7" t="s">
        <v>152</v>
      </c>
      <c r="B52" s="23" t="s">
        <v>153</v>
      </c>
      <c r="C52" s="24" t="s">
        <v>126</v>
      </c>
      <c r="D52" s="18">
        <f t="shared" si="0"/>
        <v>5434.679867356826</v>
      </c>
      <c r="E52" s="25">
        <v>0.11432498699999999</v>
      </c>
      <c r="F52" s="26">
        <v>0.12134454120179998</v>
      </c>
    </row>
    <row r="53" spans="1:6" ht="15.75">
      <c r="A53" s="7" t="s">
        <v>154</v>
      </c>
      <c r="B53" s="23" t="s">
        <v>155</v>
      </c>
      <c r="C53" s="24" t="s">
        <v>79</v>
      </c>
      <c r="D53" s="18">
        <f t="shared" si="0"/>
        <v>15064.85843612761</v>
      </c>
      <c r="E53" s="25">
        <v>0.316907304</v>
      </c>
      <c r="F53" s="26">
        <v>0.3363654124656</v>
      </c>
    </row>
    <row r="54" spans="1:6" ht="15.75">
      <c r="A54" s="7" t="s">
        <v>156</v>
      </c>
      <c r="B54" s="23" t="s">
        <v>103</v>
      </c>
      <c r="C54" s="24" t="s">
        <v>126</v>
      </c>
      <c r="D54" s="18">
        <f t="shared" si="0"/>
        <v>3898.7761279876195</v>
      </c>
      <c r="E54" s="25">
        <v>0.082015416</v>
      </c>
      <c r="F54" s="26">
        <v>0.08705116254239999</v>
      </c>
    </row>
    <row r="55" spans="1:6" ht="15.75">
      <c r="A55" s="7" t="s">
        <v>157</v>
      </c>
      <c r="B55" s="23" t="s">
        <v>158</v>
      </c>
      <c r="C55" s="24" t="s">
        <v>126</v>
      </c>
      <c r="D55" s="18">
        <f t="shared" si="0"/>
        <v>1104.8586821596953</v>
      </c>
      <c r="E55" s="25">
        <v>0.023242022999999997</v>
      </c>
      <c r="F55" s="26">
        <v>0.024669083212199995</v>
      </c>
    </row>
    <row r="56" spans="1:6" ht="31.5">
      <c r="A56" s="7" t="s">
        <v>159</v>
      </c>
      <c r="B56" s="23" t="s">
        <v>160</v>
      </c>
      <c r="C56" s="24" t="s">
        <v>126</v>
      </c>
      <c r="D56" s="18">
        <f t="shared" si="0"/>
        <v>14117.41044326662</v>
      </c>
      <c r="E56" s="25">
        <v>0.29697660299999995</v>
      </c>
      <c r="F56" s="26">
        <v>0.31521096642419993</v>
      </c>
    </row>
    <row r="57" spans="1:6" ht="15.75">
      <c r="A57" s="7" t="s">
        <v>161</v>
      </c>
      <c r="B57" s="23" t="s">
        <v>162</v>
      </c>
      <c r="C57" s="24" t="s">
        <v>126</v>
      </c>
      <c r="D57" s="18">
        <f t="shared" si="0"/>
        <v>5503.9933995930805</v>
      </c>
      <c r="E57" s="25">
        <v>0.11578307999999998</v>
      </c>
      <c r="F57" s="26">
        <v>0.12289216111199996</v>
      </c>
    </row>
    <row r="58" spans="1:6" ht="15.75">
      <c r="A58" s="7" t="s">
        <v>163</v>
      </c>
      <c r="B58" s="23" t="s">
        <v>164</v>
      </c>
      <c r="C58" s="24" t="s">
        <v>126</v>
      </c>
      <c r="D58" s="18">
        <f t="shared" si="0"/>
        <v>1956.62758606224</v>
      </c>
      <c r="E58" s="25">
        <v>0.041159999999999995</v>
      </c>
      <c r="F58" s="26">
        <v>0.04368722399999999</v>
      </c>
    </row>
    <row r="59" spans="1:22" s="6" customFormat="1" ht="24.75" customHeight="1">
      <c r="A59" s="7" t="s">
        <v>165</v>
      </c>
      <c r="B59" s="23" t="s">
        <v>166</v>
      </c>
      <c r="C59" s="24" t="s">
        <v>167</v>
      </c>
      <c r="D59" s="18">
        <f t="shared" si="0"/>
        <v>9855.679898064458</v>
      </c>
      <c r="E59" s="25">
        <v>0.20732600699999998</v>
      </c>
      <c r="F59" s="26">
        <v>0.22005582382979996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168</v>
      </c>
      <c r="B60" s="23" t="s">
        <v>169</v>
      </c>
      <c r="C60" s="24" t="s">
        <v>6</v>
      </c>
      <c r="D60" s="18">
        <f t="shared" si="0"/>
        <v>4391.699532606349</v>
      </c>
      <c r="E60" s="25">
        <v>0.09238464899999999</v>
      </c>
      <c r="F60" s="26">
        <v>0.09805706644859997</v>
      </c>
    </row>
    <row r="61" spans="1:6" ht="15.75">
      <c r="A61" s="7" t="s">
        <v>170</v>
      </c>
      <c r="B61" s="23" t="s">
        <v>171</v>
      </c>
      <c r="C61" s="24" t="s">
        <v>6</v>
      </c>
      <c r="D61" s="18">
        <f t="shared" si="0"/>
        <v>3224.2287676926617</v>
      </c>
      <c r="E61" s="25">
        <v>0.067825506</v>
      </c>
      <c r="F61" s="26">
        <v>0.07198999206839998</v>
      </c>
    </row>
    <row r="62" spans="1:6" ht="15.75">
      <c r="A62" s="7" t="s">
        <v>172</v>
      </c>
      <c r="B62" s="23" t="s">
        <v>173</v>
      </c>
      <c r="C62" s="24" t="s">
        <v>174</v>
      </c>
      <c r="D62" s="18">
        <f t="shared" si="0"/>
        <v>6828.287865529656</v>
      </c>
      <c r="E62" s="25">
        <v>0.14364119699999997</v>
      </c>
      <c r="F62" s="26">
        <v>0.15246076649579995</v>
      </c>
    </row>
    <row r="63" spans="1:6" ht="15.75">
      <c r="A63" s="7" t="s">
        <v>175</v>
      </c>
      <c r="B63" s="23" t="s">
        <v>176</v>
      </c>
      <c r="C63" s="24" t="s">
        <v>174</v>
      </c>
      <c r="D63" s="18">
        <f t="shared" si="0"/>
        <v>2211.087003629634</v>
      </c>
      <c r="E63" s="25">
        <v>0.046512858</v>
      </c>
      <c r="F63" s="26">
        <v>0.049368747481199994</v>
      </c>
    </row>
    <row r="64" spans="1:6" ht="15.75">
      <c r="A64" s="21" t="s">
        <v>177</v>
      </c>
      <c r="B64" s="16" t="s">
        <v>178</v>
      </c>
      <c r="C64" s="27"/>
      <c r="D64" s="17" t="s">
        <v>27</v>
      </c>
      <c r="E64" s="25"/>
      <c r="F64" s="26"/>
    </row>
    <row r="65" spans="1:6" ht="31.5">
      <c r="A65" s="7" t="s">
        <v>179</v>
      </c>
      <c r="B65" s="23" t="s">
        <v>180</v>
      </c>
      <c r="C65" s="27"/>
      <c r="D65" s="17" t="s">
        <v>27</v>
      </c>
      <c r="E65" s="25"/>
      <c r="F65" s="26"/>
    </row>
    <row r="66" spans="1:6" ht="31.5">
      <c r="A66" s="7" t="s">
        <v>181</v>
      </c>
      <c r="B66" s="23" t="s">
        <v>8</v>
      </c>
      <c r="C66" s="27" t="s">
        <v>182</v>
      </c>
      <c r="D66" s="18">
        <f aca="true" t="shared" si="1" ref="D66:D73">E66*E$2*11+F66*E$2*1</f>
        <v>7777.594654597404</v>
      </c>
      <c r="E66" s="25">
        <v>0.16361099999999998</v>
      </c>
      <c r="F66" s="26">
        <v>0.17365671539999997</v>
      </c>
    </row>
    <row r="67" spans="1:6" ht="31.5">
      <c r="A67" s="7" t="s">
        <v>183</v>
      </c>
      <c r="B67" s="23" t="s">
        <v>184</v>
      </c>
      <c r="C67" s="27" t="s">
        <v>11</v>
      </c>
      <c r="D67" s="18">
        <f t="shared" si="1"/>
        <v>14723.622585118357</v>
      </c>
      <c r="E67" s="25">
        <v>0.309729</v>
      </c>
      <c r="F67" s="26">
        <v>0.32874636059999995</v>
      </c>
    </row>
    <row r="68" spans="1:6" ht="15.75">
      <c r="A68" s="7" t="s">
        <v>185</v>
      </c>
      <c r="B68" s="23" t="s">
        <v>186</v>
      </c>
      <c r="C68" s="27" t="s">
        <v>10</v>
      </c>
      <c r="D68" s="18">
        <f t="shared" si="1"/>
        <v>3766.508103169812</v>
      </c>
      <c r="E68" s="25">
        <v>0.079233</v>
      </c>
      <c r="F68" s="26">
        <v>0.08409790619999999</v>
      </c>
    </row>
    <row r="69" spans="1:6" ht="15.75">
      <c r="A69" s="7" t="s">
        <v>187</v>
      </c>
      <c r="B69" s="23" t="s">
        <v>13</v>
      </c>
      <c r="C69" s="27" t="s">
        <v>10</v>
      </c>
      <c r="D69" s="18">
        <f t="shared" si="1"/>
        <v>7728.678964945848</v>
      </c>
      <c r="E69" s="25">
        <v>0.16258199999999998</v>
      </c>
      <c r="F69" s="26">
        <v>0.17256453479999995</v>
      </c>
    </row>
    <row r="70" spans="1:6" ht="15.75">
      <c r="A70" s="7" t="s">
        <v>188</v>
      </c>
      <c r="B70" s="23" t="s">
        <v>112</v>
      </c>
      <c r="C70" s="27" t="s">
        <v>126</v>
      </c>
      <c r="D70" s="18">
        <f t="shared" si="1"/>
        <v>2005.543275713796</v>
      </c>
      <c r="E70" s="25">
        <v>0.042189</v>
      </c>
      <c r="F70" s="26">
        <v>0.044779404599999996</v>
      </c>
    </row>
    <row r="71" spans="1:6" ht="31.5">
      <c r="A71" s="7" t="s">
        <v>189</v>
      </c>
      <c r="B71" s="23" t="s">
        <v>190</v>
      </c>
      <c r="C71" s="27" t="s">
        <v>126</v>
      </c>
      <c r="D71" s="18">
        <f t="shared" si="1"/>
        <v>10565.788964736095</v>
      </c>
      <c r="E71" s="25">
        <v>0.222264</v>
      </c>
      <c r="F71" s="26">
        <v>0.23591100959999997</v>
      </c>
    </row>
    <row r="72" spans="1:6" ht="15.75">
      <c r="A72" s="7" t="s">
        <v>191</v>
      </c>
      <c r="B72" s="23" t="s">
        <v>192</v>
      </c>
      <c r="C72" s="27" t="s">
        <v>9</v>
      </c>
      <c r="D72" s="18">
        <f t="shared" si="1"/>
        <v>2152.2903446684636</v>
      </c>
      <c r="E72" s="25">
        <v>0.045276</v>
      </c>
      <c r="F72" s="26">
        <v>0.048055946399999994</v>
      </c>
    </row>
    <row r="73" spans="1:6" ht="15.75">
      <c r="A73" s="7" t="s">
        <v>193</v>
      </c>
      <c r="B73" s="23" t="s">
        <v>194</v>
      </c>
      <c r="C73" s="27" t="s">
        <v>7</v>
      </c>
      <c r="D73" s="18">
        <f t="shared" si="1"/>
        <v>1663.1334481529038</v>
      </c>
      <c r="E73" s="25">
        <v>0.034985999999999996</v>
      </c>
      <c r="F73" s="26">
        <v>0.037134140399999994</v>
      </c>
    </row>
    <row r="74" spans="1:6" ht="31.5">
      <c r="A74" s="7" t="s">
        <v>71</v>
      </c>
      <c r="B74" s="23" t="s">
        <v>195</v>
      </c>
      <c r="C74" s="17" t="s">
        <v>27</v>
      </c>
      <c r="D74" s="17" t="s">
        <v>27</v>
      </c>
      <c r="E74" s="25"/>
      <c r="F74" s="26"/>
    </row>
    <row r="75" spans="1:6" ht="15.75">
      <c r="A75" s="7" t="s">
        <v>196</v>
      </c>
      <c r="B75" s="23" t="s">
        <v>197</v>
      </c>
      <c r="C75" s="27" t="s">
        <v>11</v>
      </c>
      <c r="D75" s="18">
        <f aca="true" t="shared" si="2" ref="D75:D80">E75*E$2*11+F75*E$2*1</f>
        <v>13109.404826617008</v>
      </c>
      <c r="E75" s="25">
        <v>0.275772</v>
      </c>
      <c r="F75" s="26">
        <v>0.2927044008</v>
      </c>
    </row>
    <row r="76" spans="1:6" ht="15.75">
      <c r="A76" s="7" t="s">
        <v>198</v>
      </c>
      <c r="B76" s="23" t="s">
        <v>199</v>
      </c>
      <c r="C76" s="27" t="s">
        <v>11</v>
      </c>
      <c r="D76" s="18">
        <f t="shared" si="2"/>
        <v>31403.87275629895</v>
      </c>
      <c r="E76" s="25">
        <v>0.6606179999999999</v>
      </c>
      <c r="F76" s="26">
        <v>0.7011799451999998</v>
      </c>
    </row>
    <row r="77" spans="1:6" ht="15.75">
      <c r="A77" s="7" t="s">
        <v>200</v>
      </c>
      <c r="B77" s="23" t="s">
        <v>201</v>
      </c>
      <c r="C77" s="27" t="s">
        <v>202</v>
      </c>
      <c r="D77" s="18">
        <f t="shared" si="2"/>
        <v>2788.194310138692</v>
      </c>
      <c r="E77" s="25">
        <v>0.058653</v>
      </c>
      <c r="F77" s="26">
        <v>0.06225429419999999</v>
      </c>
    </row>
    <row r="78" spans="1:6" ht="15.75">
      <c r="A78" s="7" t="s">
        <v>203</v>
      </c>
      <c r="B78" s="23" t="s">
        <v>204</v>
      </c>
      <c r="C78" s="27" t="s">
        <v>9</v>
      </c>
      <c r="D78" s="18">
        <f t="shared" si="2"/>
        <v>1173.976551637344</v>
      </c>
      <c r="E78" s="25">
        <v>0.024696</v>
      </c>
      <c r="F78" s="26">
        <v>0.026212334399999995</v>
      </c>
    </row>
    <row r="79" spans="1:6" ht="15.75">
      <c r="A79" s="7" t="s">
        <v>205</v>
      </c>
      <c r="B79" s="23" t="s">
        <v>206</v>
      </c>
      <c r="C79" s="27" t="s">
        <v>12</v>
      </c>
      <c r="D79" s="18">
        <f t="shared" si="2"/>
        <v>13892.055861041903</v>
      </c>
      <c r="E79" s="25">
        <v>0.29223599999999994</v>
      </c>
      <c r="F79" s="26">
        <v>0.3101792903999999</v>
      </c>
    </row>
    <row r="80" spans="1:6" ht="15.75">
      <c r="A80" s="7" t="s">
        <v>207</v>
      </c>
      <c r="B80" s="23" t="s">
        <v>208</v>
      </c>
      <c r="C80" s="27" t="s">
        <v>11</v>
      </c>
      <c r="D80" s="18">
        <f t="shared" si="2"/>
        <v>586.988275818672</v>
      </c>
      <c r="E80" s="25">
        <v>0.012348</v>
      </c>
      <c r="F80" s="26">
        <v>0.013106167199999998</v>
      </c>
    </row>
    <row r="81" spans="1:6" ht="15.75">
      <c r="A81" s="21" t="s">
        <v>209</v>
      </c>
      <c r="B81" s="16" t="s">
        <v>210</v>
      </c>
      <c r="C81" s="17" t="s">
        <v>27</v>
      </c>
      <c r="D81" s="17" t="s">
        <v>27</v>
      </c>
      <c r="E81" s="25"/>
      <c r="F81" s="26"/>
    </row>
    <row r="82" spans="1:6" ht="15.75">
      <c r="A82" s="7" t="s">
        <v>65</v>
      </c>
      <c r="B82" s="28" t="s">
        <v>2</v>
      </c>
      <c r="C82" s="27" t="s">
        <v>211</v>
      </c>
      <c r="D82" s="18">
        <f>E82*E$2*11+F82*E$2*1</f>
        <v>1147.3664164668976</v>
      </c>
      <c r="E82" s="25">
        <v>0.024136223999999998</v>
      </c>
      <c r="F82" s="26">
        <v>0.025618188153599994</v>
      </c>
    </row>
    <row r="83" spans="1:6" ht="15.75">
      <c r="A83" s="7" t="s">
        <v>212</v>
      </c>
      <c r="B83" s="28" t="s">
        <v>3</v>
      </c>
      <c r="C83" s="27" t="s">
        <v>126</v>
      </c>
      <c r="D83" s="18">
        <f>E83*E$2*11+F83*E$2*1</f>
        <v>1455.4863455820487</v>
      </c>
      <c r="E83" s="25">
        <v>0.030617895</v>
      </c>
      <c r="F83" s="26">
        <v>0.032497833753</v>
      </c>
    </row>
    <row r="84" spans="1:6" ht="15.75">
      <c r="A84" s="21" t="s">
        <v>213</v>
      </c>
      <c r="B84" s="29" t="s">
        <v>214</v>
      </c>
      <c r="C84" s="17" t="s">
        <v>27</v>
      </c>
      <c r="D84" s="17" t="s">
        <v>27</v>
      </c>
      <c r="E84" s="25"/>
      <c r="F84" s="26"/>
    </row>
    <row r="85" spans="1:6" ht="15.75">
      <c r="A85" s="7" t="s">
        <v>66</v>
      </c>
      <c r="B85" s="28" t="s">
        <v>215</v>
      </c>
      <c r="C85" s="27" t="s">
        <v>5</v>
      </c>
      <c r="D85" s="18">
        <f aca="true" t="shared" si="3" ref="D85:D90">E85*E$2*11+F85*E$2*1</f>
        <v>28371.09999790248</v>
      </c>
      <c r="E85" s="25">
        <v>0.5968199999999999</v>
      </c>
      <c r="F85" s="26">
        <v>0.6334647479999999</v>
      </c>
    </row>
    <row r="86" spans="1:6" ht="15.75">
      <c r="A86" s="7" t="s">
        <v>216</v>
      </c>
      <c r="B86" s="28" t="s">
        <v>217</v>
      </c>
      <c r="C86" s="27" t="s">
        <v>5</v>
      </c>
      <c r="D86" s="18">
        <f t="shared" si="3"/>
        <v>3473.0139652604757</v>
      </c>
      <c r="E86" s="25">
        <v>0.07305899999999999</v>
      </c>
      <c r="F86" s="26">
        <v>0.07754482259999998</v>
      </c>
    </row>
    <row r="87" spans="1:6" ht="15.75">
      <c r="A87" s="7" t="s">
        <v>73</v>
      </c>
      <c r="B87" s="28" t="s">
        <v>107</v>
      </c>
      <c r="C87" s="27" t="s">
        <v>6</v>
      </c>
      <c r="D87" s="18">
        <f t="shared" si="3"/>
        <v>7239.522068430288</v>
      </c>
      <c r="E87" s="25">
        <v>0.15229199999999998</v>
      </c>
      <c r="F87" s="26">
        <v>0.16164272879999997</v>
      </c>
    </row>
    <row r="88" spans="1:6" ht="15.75">
      <c r="A88" s="7" t="s">
        <v>218</v>
      </c>
      <c r="B88" s="28" t="s">
        <v>219</v>
      </c>
      <c r="C88" s="27" t="s">
        <v>6</v>
      </c>
      <c r="D88" s="18">
        <f t="shared" si="3"/>
        <v>5331.810172019604</v>
      </c>
      <c r="E88" s="25">
        <v>0.112161</v>
      </c>
      <c r="F88" s="26">
        <v>0.11904768539999999</v>
      </c>
    </row>
    <row r="89" spans="1:6" ht="15.75">
      <c r="A89" s="7" t="s">
        <v>220</v>
      </c>
      <c r="B89" s="28" t="s">
        <v>221</v>
      </c>
      <c r="C89" s="27" t="s">
        <v>6</v>
      </c>
      <c r="D89" s="18">
        <f t="shared" si="3"/>
        <v>8951.571206234747</v>
      </c>
      <c r="E89" s="25">
        <v>0.18830699999999997</v>
      </c>
      <c r="F89" s="26">
        <v>0.19986904979999995</v>
      </c>
    </row>
    <row r="90" spans="1:6" ht="15.75">
      <c r="A90" s="7" t="s">
        <v>76</v>
      </c>
      <c r="B90" s="28" t="s">
        <v>113</v>
      </c>
      <c r="C90" s="27" t="s">
        <v>79</v>
      </c>
      <c r="D90" s="18">
        <f t="shared" si="3"/>
        <v>17365.06982630238</v>
      </c>
      <c r="E90" s="25">
        <v>0.3652949999999999</v>
      </c>
      <c r="F90" s="26">
        <v>0.38772411299999987</v>
      </c>
    </row>
    <row r="91" spans="1:6" ht="31.5">
      <c r="A91" s="21" t="s">
        <v>222</v>
      </c>
      <c r="B91" s="19" t="s">
        <v>223</v>
      </c>
      <c r="C91" s="17" t="s">
        <v>27</v>
      </c>
      <c r="D91" s="17" t="s">
        <v>27</v>
      </c>
      <c r="E91" s="25"/>
      <c r="F91" s="30"/>
    </row>
    <row r="92" spans="1:6" ht="31.5">
      <c r="A92" s="7" t="s">
        <v>67</v>
      </c>
      <c r="B92" s="31" t="s">
        <v>224</v>
      </c>
      <c r="C92" s="27" t="s">
        <v>225</v>
      </c>
      <c r="D92" s="18">
        <f>E92*E$2*11+F92*E$2*1</f>
        <v>1348.4588166244441</v>
      </c>
      <c r="E92" s="25">
        <v>0.028366442999999998</v>
      </c>
      <c r="F92" s="30">
        <v>0.030108142600199995</v>
      </c>
    </row>
    <row r="93" spans="1:6" ht="15.75">
      <c r="A93" s="7" t="s">
        <v>226</v>
      </c>
      <c r="B93" s="31" t="s">
        <v>227</v>
      </c>
      <c r="C93" s="27" t="s">
        <v>126</v>
      </c>
      <c r="D93" s="18">
        <f>E93*E$2*11+F93*E$2*1</f>
        <v>3048.963851671137</v>
      </c>
      <c r="E93" s="25">
        <v>0.06413859899999999</v>
      </c>
      <c r="F93" s="26">
        <v>0.06807670897859998</v>
      </c>
    </row>
    <row r="94" spans="1:6" ht="31.5">
      <c r="A94" s="21" t="s">
        <v>228</v>
      </c>
      <c r="B94" s="16" t="s">
        <v>229</v>
      </c>
      <c r="C94" s="17" t="s">
        <v>27</v>
      </c>
      <c r="D94" s="17" t="s">
        <v>27</v>
      </c>
      <c r="E94" s="25"/>
      <c r="F94" s="26"/>
    </row>
    <row r="95" spans="1:6" ht="31.5">
      <c r="A95" s="7" t="s">
        <v>69</v>
      </c>
      <c r="B95" s="23" t="s">
        <v>230</v>
      </c>
      <c r="C95" s="27" t="s">
        <v>4</v>
      </c>
      <c r="D95" s="18">
        <f aca="true" t="shared" si="4" ref="D95:D100">E95*E$2*11+F95*E$2*1</f>
        <v>120723.9220600402</v>
      </c>
      <c r="E95" s="25">
        <v>2.5395719999999997</v>
      </c>
      <c r="F95" s="26">
        <v>2.6955017207999994</v>
      </c>
    </row>
    <row r="96" spans="1:6" ht="15.75">
      <c r="A96" s="7" t="s">
        <v>231</v>
      </c>
      <c r="B96" s="23" t="s">
        <v>111</v>
      </c>
      <c r="C96" s="27" t="s">
        <v>79</v>
      </c>
      <c r="D96" s="18">
        <f t="shared" si="4"/>
        <v>6848.19655121784</v>
      </c>
      <c r="E96" s="25">
        <v>0.14406</v>
      </c>
      <c r="F96" s="26">
        <v>0.15290528399999997</v>
      </c>
    </row>
    <row r="97" spans="1:6" ht="15.75">
      <c r="A97" s="7" t="s">
        <v>74</v>
      </c>
      <c r="B97" s="23" t="s">
        <v>232</v>
      </c>
      <c r="C97" s="27" t="s">
        <v>5</v>
      </c>
      <c r="D97" s="18">
        <f t="shared" si="4"/>
        <v>1222.8922412889</v>
      </c>
      <c r="E97" s="25">
        <v>0.025724999999999998</v>
      </c>
      <c r="F97" s="26">
        <v>0.027304514999999994</v>
      </c>
    </row>
    <row r="98" spans="1:6" ht="15.75">
      <c r="A98" s="7" t="s">
        <v>233</v>
      </c>
      <c r="B98" s="23" t="s">
        <v>109</v>
      </c>
      <c r="C98" s="27" t="s">
        <v>5</v>
      </c>
      <c r="D98" s="18">
        <f t="shared" si="4"/>
        <v>2152.2903446684636</v>
      </c>
      <c r="E98" s="25">
        <v>0.045276</v>
      </c>
      <c r="F98" s="26">
        <v>0.048055946399999994</v>
      </c>
    </row>
    <row r="99" spans="1:6" ht="15.75">
      <c r="A99" s="7" t="s">
        <v>234</v>
      </c>
      <c r="B99" s="23" t="s">
        <v>108</v>
      </c>
      <c r="C99" s="27" t="s">
        <v>6</v>
      </c>
      <c r="D99" s="18">
        <f t="shared" si="4"/>
        <v>586.988275818672</v>
      </c>
      <c r="E99" s="25">
        <v>0.012348</v>
      </c>
      <c r="F99" s="26">
        <v>0.013106167199999998</v>
      </c>
    </row>
    <row r="100" spans="1:6" ht="15.75">
      <c r="A100" s="7" t="s">
        <v>77</v>
      </c>
      <c r="B100" s="23" t="s">
        <v>235</v>
      </c>
      <c r="C100" s="27" t="s">
        <v>12</v>
      </c>
      <c r="D100" s="18">
        <f t="shared" si="4"/>
        <v>146.747068954668</v>
      </c>
      <c r="E100" s="25">
        <v>0.003087</v>
      </c>
      <c r="F100" s="26">
        <v>0.0032765417999999994</v>
      </c>
    </row>
    <row r="101" spans="1:6" ht="15.75">
      <c r="A101" s="21" t="s">
        <v>87</v>
      </c>
      <c r="B101" s="19" t="s">
        <v>236</v>
      </c>
      <c r="C101" s="27"/>
      <c r="D101" s="17" t="s">
        <v>27</v>
      </c>
      <c r="E101" s="25"/>
      <c r="F101" s="26"/>
    </row>
    <row r="102" spans="1:6" ht="31.5">
      <c r="A102" s="7" t="s">
        <v>237</v>
      </c>
      <c r="B102" s="23" t="s">
        <v>238</v>
      </c>
      <c r="C102" s="27" t="s">
        <v>5</v>
      </c>
      <c r="D102" s="18">
        <f>E102*E$2*11+F102*E$2*1</f>
        <v>36036.1885663013</v>
      </c>
      <c r="E102" s="25">
        <v>0.7580642999999999</v>
      </c>
      <c r="F102" s="26">
        <v>0.8046094480199998</v>
      </c>
    </row>
    <row r="103" spans="1:6" ht="31.5">
      <c r="A103" s="7" t="s">
        <v>239</v>
      </c>
      <c r="B103" s="23" t="s">
        <v>240</v>
      </c>
      <c r="C103" s="27" t="s">
        <v>10</v>
      </c>
      <c r="D103" s="18">
        <f>E103*E$2*11+F103*E$2*1</f>
        <v>36579.15272143358</v>
      </c>
      <c r="E103" s="25">
        <v>0.7694862</v>
      </c>
      <c r="F103" s="26">
        <v>0.81673265268</v>
      </c>
    </row>
    <row r="104" spans="1:6" ht="15.75">
      <c r="A104" s="7" t="s">
        <v>241</v>
      </c>
      <c r="B104" s="23" t="s">
        <v>242</v>
      </c>
      <c r="C104" s="27" t="s">
        <v>6</v>
      </c>
      <c r="D104" s="18">
        <f>E104*E$2*11+F104*E$2*1</f>
        <v>1707.1575688393043</v>
      </c>
      <c r="E104" s="25">
        <v>0.035912099999999995</v>
      </c>
      <c r="F104" s="26">
        <v>0.038117102939999994</v>
      </c>
    </row>
    <row r="105" spans="1:6" ht="15.75">
      <c r="A105" s="7" t="s">
        <v>243</v>
      </c>
      <c r="B105" s="23" t="s">
        <v>244</v>
      </c>
      <c r="C105" s="27" t="s">
        <v>12</v>
      </c>
      <c r="D105" s="18">
        <f>E105*E$2*11+F105*E$2*1</f>
        <v>1873.4709136545948</v>
      </c>
      <c r="E105" s="25">
        <v>0.0394107</v>
      </c>
      <c r="F105" s="26">
        <v>0.041830516979999996</v>
      </c>
    </row>
    <row r="106" spans="1:6" ht="15.75">
      <c r="A106" s="7" t="s">
        <v>245</v>
      </c>
      <c r="B106" s="23" t="s">
        <v>246</v>
      </c>
      <c r="C106" s="27"/>
      <c r="D106" s="17" t="s">
        <v>27</v>
      </c>
      <c r="E106" s="25"/>
      <c r="F106" s="26"/>
    </row>
    <row r="107" spans="1:6" ht="15.75">
      <c r="A107" s="7" t="s">
        <v>247</v>
      </c>
      <c r="B107" s="28" t="s">
        <v>248</v>
      </c>
      <c r="C107" s="27" t="s">
        <v>79</v>
      </c>
      <c r="D107" s="18">
        <f>E107*E$2*11+F107*E$2*1</f>
        <v>122.28922412889</v>
      </c>
      <c r="E107" s="25">
        <v>0.0025724999999999997</v>
      </c>
      <c r="F107" s="26">
        <v>0.0027304514999999994</v>
      </c>
    </row>
    <row r="108" spans="1:6" ht="15.75">
      <c r="A108" s="7" t="s">
        <v>249</v>
      </c>
      <c r="B108" s="28" t="s">
        <v>250</v>
      </c>
      <c r="C108" s="27" t="s">
        <v>79</v>
      </c>
      <c r="D108" s="18">
        <f>E108*E$2*11+F108*E$2*1</f>
        <v>92.9398103379564</v>
      </c>
      <c r="E108" s="25">
        <v>0.0019551</v>
      </c>
      <c r="F108" s="26">
        <v>0.0020751431399999997</v>
      </c>
    </row>
    <row r="109" spans="1:6" ht="15.75">
      <c r="A109" s="7" t="s">
        <v>251</v>
      </c>
      <c r="B109" s="28" t="s">
        <v>252</v>
      </c>
      <c r="C109" s="27" t="s">
        <v>79</v>
      </c>
      <c r="D109" s="18">
        <f>E109*E$2*11+F109*E$2*1</f>
        <v>4.8915689651556</v>
      </c>
      <c r="E109" s="25">
        <v>0.0001029</v>
      </c>
      <c r="F109" s="26">
        <v>0.00010921805999999999</v>
      </c>
    </row>
    <row r="110" spans="1:6" ht="15.75">
      <c r="A110" s="7" t="s">
        <v>253</v>
      </c>
      <c r="B110" s="28" t="s">
        <v>254</v>
      </c>
      <c r="C110" s="27" t="s">
        <v>79</v>
      </c>
      <c r="D110" s="18">
        <f>E110*E$2*11+F110*E$2*1</f>
        <v>39.1325517212448</v>
      </c>
      <c r="E110" s="25">
        <v>0.0008232</v>
      </c>
      <c r="F110" s="26">
        <v>0.0008737444799999999</v>
      </c>
    </row>
    <row r="111" spans="1:6" ht="15.75">
      <c r="A111" s="21" t="s">
        <v>90</v>
      </c>
      <c r="B111" s="19" t="s">
        <v>255</v>
      </c>
      <c r="C111" s="1" t="s">
        <v>27</v>
      </c>
      <c r="D111" s="17" t="s">
        <v>27</v>
      </c>
      <c r="E111" s="25"/>
      <c r="F111" s="26"/>
    </row>
    <row r="112" spans="1:6" ht="15.75">
      <c r="A112" s="7" t="s">
        <v>256</v>
      </c>
      <c r="B112" s="28" t="s">
        <v>257</v>
      </c>
      <c r="C112" s="27" t="s">
        <v>4</v>
      </c>
      <c r="D112" s="18">
        <f>E112*E$2*11+F112*E$2*1</f>
        <v>43290.38534162706</v>
      </c>
      <c r="E112" s="25">
        <v>0.910665</v>
      </c>
      <c r="F112" s="26">
        <v>0.9665798309999999</v>
      </c>
    </row>
    <row r="113" spans="1:6" ht="15.75">
      <c r="A113" s="7" t="s">
        <v>258</v>
      </c>
      <c r="B113" s="28" t="s">
        <v>1</v>
      </c>
      <c r="C113" s="1"/>
      <c r="D113" s="18">
        <f>E113*E$2*11+F113*E$2*1</f>
        <v>59941.28609901672</v>
      </c>
      <c r="E113" s="25">
        <v>1.2609366</v>
      </c>
      <c r="F113" s="26">
        <v>1.33835810724</v>
      </c>
    </row>
    <row r="114" spans="1:6" ht="15.75">
      <c r="A114" s="7" t="s">
        <v>259</v>
      </c>
      <c r="B114" s="28" t="s">
        <v>260</v>
      </c>
      <c r="C114" s="1"/>
      <c r="D114" s="18">
        <f>E114*E$2*11+F114*E$2*1</f>
        <v>41722.9309824326</v>
      </c>
      <c r="E114" s="25">
        <v>0.877691724</v>
      </c>
      <c r="F114" s="26">
        <v>0.9315819958535999</v>
      </c>
    </row>
    <row r="115" spans="1:6" ht="15.75">
      <c r="A115" s="7"/>
      <c r="B115" s="4" t="s">
        <v>85</v>
      </c>
      <c r="C115" s="1" t="s">
        <v>33</v>
      </c>
      <c r="D115" s="8">
        <f>SUM(D29:D63)+SUM(D66:D73)+SUM(D75:D80)+SUM(D82:D83)+SUM(D85:D90)+SUM(D95:D100)+SUM(D92:D93)+SUM(D102:D105)+SUM(D107:D110)+SUM(D112:D114)</f>
        <v>777151.7858471991</v>
      </c>
      <c r="E115" s="20">
        <f>SUM(E29:E63)+SUM(E66:E73)+SUM(E75:E80)+SUM(E82:E83)+SUM(E85:E90)+SUM(E95:E100)+SUM(E92:E93)+SUM(E102:E105)+SUM(E107:E110)+SUM(E112:E114)</f>
        <v>16.348316732999997</v>
      </c>
      <c r="F115" s="20">
        <f>SUM(F29:F63)+SUM(F66:F73)+SUM(F75:F80)+SUM(F82:F83)+SUM(F85:F90)+SUM(F95:F100)+SUM(F92:F93)+SUM(F102:F105)+SUM(F107:F110)+SUM(F112:F114)</f>
        <v>17.3521033804062</v>
      </c>
    </row>
    <row r="116" spans="1:4" ht="15.75">
      <c r="A116" s="33" t="s">
        <v>86</v>
      </c>
      <c r="B116" s="33"/>
      <c r="C116" s="33"/>
      <c r="D116" s="33"/>
    </row>
    <row r="117" spans="1:4" ht="15.75">
      <c r="A117" s="7" t="s">
        <v>263</v>
      </c>
      <c r="B117" s="1" t="s">
        <v>88</v>
      </c>
      <c r="C117" s="1" t="s">
        <v>89</v>
      </c>
      <c r="D117" s="14">
        <v>2</v>
      </c>
    </row>
    <row r="118" spans="1:4" ht="15.75">
      <c r="A118" s="7" t="s">
        <v>264</v>
      </c>
      <c r="B118" s="1" t="s">
        <v>91</v>
      </c>
      <c r="C118" s="1" t="s">
        <v>89</v>
      </c>
      <c r="D118" s="14">
        <v>2</v>
      </c>
    </row>
    <row r="119" spans="1:4" ht="15.75">
      <c r="A119" s="7" t="s">
        <v>265</v>
      </c>
      <c r="B119" s="1" t="s">
        <v>92</v>
      </c>
      <c r="C119" s="1" t="s">
        <v>89</v>
      </c>
      <c r="D119" s="1">
        <v>0</v>
      </c>
    </row>
    <row r="120" spans="1:4" ht="15.75">
      <c r="A120" s="7" t="s">
        <v>266</v>
      </c>
      <c r="B120" s="1" t="s">
        <v>93</v>
      </c>
      <c r="C120" s="1" t="s">
        <v>33</v>
      </c>
      <c r="D120" s="13">
        <v>-1773.61</v>
      </c>
    </row>
    <row r="121" spans="1:4" ht="15.75">
      <c r="A121" s="33" t="s">
        <v>94</v>
      </c>
      <c r="B121" s="33"/>
      <c r="C121" s="33"/>
      <c r="D121" s="33"/>
    </row>
    <row r="122" spans="1:4" ht="15.75">
      <c r="A122" s="7" t="s">
        <v>267</v>
      </c>
      <c r="B122" s="1" t="s">
        <v>32</v>
      </c>
      <c r="C122" s="1" t="s">
        <v>33</v>
      </c>
      <c r="D122" s="1">
        <v>0</v>
      </c>
    </row>
    <row r="123" spans="1:4" ht="15.75">
      <c r="A123" s="7" t="s">
        <v>268</v>
      </c>
      <c r="B123" s="1" t="s">
        <v>34</v>
      </c>
      <c r="C123" s="1" t="s">
        <v>33</v>
      </c>
      <c r="D123" s="1">
        <v>0</v>
      </c>
    </row>
    <row r="124" spans="1:4" ht="15.75">
      <c r="A124" s="7" t="s">
        <v>269</v>
      </c>
      <c r="B124" s="1" t="s">
        <v>36</v>
      </c>
      <c r="C124" s="1" t="s">
        <v>33</v>
      </c>
      <c r="D124" s="1">
        <v>0</v>
      </c>
    </row>
    <row r="125" spans="1:4" ht="15.75">
      <c r="A125" s="7" t="s">
        <v>270</v>
      </c>
      <c r="B125" s="1" t="s">
        <v>59</v>
      </c>
      <c r="C125" s="1" t="s">
        <v>33</v>
      </c>
      <c r="D125" s="1">
        <v>0</v>
      </c>
    </row>
    <row r="126" spans="1:4" ht="15.75">
      <c r="A126" s="7" t="s">
        <v>271</v>
      </c>
      <c r="B126" s="1" t="s">
        <v>95</v>
      </c>
      <c r="C126" s="1" t="s">
        <v>33</v>
      </c>
      <c r="D126" s="1">
        <v>0</v>
      </c>
    </row>
    <row r="127" spans="1:4" ht="15.75">
      <c r="A127" s="7" t="s">
        <v>272</v>
      </c>
      <c r="B127" s="1" t="s">
        <v>61</v>
      </c>
      <c r="C127" s="1" t="s">
        <v>33</v>
      </c>
      <c r="D127" s="1">
        <v>0</v>
      </c>
    </row>
    <row r="128" spans="1:4" ht="15.75">
      <c r="A128" s="33" t="s">
        <v>96</v>
      </c>
      <c r="B128" s="33"/>
      <c r="C128" s="33"/>
      <c r="D128" s="33"/>
    </row>
    <row r="129" spans="1:4" ht="15.75">
      <c r="A129" s="7" t="s">
        <v>273</v>
      </c>
      <c r="B129" s="1" t="s">
        <v>88</v>
      </c>
      <c r="C129" s="1" t="s">
        <v>89</v>
      </c>
      <c r="D129" s="1">
        <v>0</v>
      </c>
    </row>
    <row r="130" spans="1:4" ht="15.75">
      <c r="A130" s="7" t="s">
        <v>274</v>
      </c>
      <c r="B130" s="1" t="s">
        <v>91</v>
      </c>
      <c r="C130" s="1" t="s">
        <v>89</v>
      </c>
      <c r="D130" s="1">
        <v>0</v>
      </c>
    </row>
    <row r="131" spans="1:4" ht="15.75">
      <c r="A131" s="7" t="s">
        <v>275</v>
      </c>
      <c r="B131" s="1" t="s">
        <v>97</v>
      </c>
      <c r="C131" s="1" t="s">
        <v>89</v>
      </c>
      <c r="D131" s="1">
        <v>0</v>
      </c>
    </row>
    <row r="132" spans="1:4" ht="15.75">
      <c r="A132" s="7" t="s">
        <v>276</v>
      </c>
      <c r="B132" s="1" t="s">
        <v>93</v>
      </c>
      <c r="C132" s="1" t="s">
        <v>33</v>
      </c>
      <c r="D132" s="1">
        <v>0</v>
      </c>
    </row>
    <row r="133" spans="1:4" ht="15.75">
      <c r="A133" s="33" t="s">
        <v>98</v>
      </c>
      <c r="B133" s="33"/>
      <c r="C133" s="33"/>
      <c r="D133" s="33"/>
    </row>
    <row r="134" spans="1:4" ht="15.75">
      <c r="A134" s="7" t="s">
        <v>277</v>
      </c>
      <c r="B134" s="1" t="s">
        <v>99</v>
      </c>
      <c r="C134" s="1" t="s">
        <v>89</v>
      </c>
      <c r="D134" s="1">
        <v>17</v>
      </c>
    </row>
    <row r="135" spans="1:4" ht="15.75">
      <c r="A135" s="7" t="s">
        <v>278</v>
      </c>
      <c r="B135" s="1" t="s">
        <v>100</v>
      </c>
      <c r="C135" s="1" t="s">
        <v>89</v>
      </c>
      <c r="D135" s="1">
        <v>9</v>
      </c>
    </row>
    <row r="136" spans="1:4" ht="31.5">
      <c r="A136" s="7" t="s">
        <v>279</v>
      </c>
      <c r="B136" s="1" t="s">
        <v>101</v>
      </c>
      <c r="C136" s="1" t="s">
        <v>33</v>
      </c>
      <c r="D136" s="22">
        <v>67100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1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2022-03-27T18:11:44Z</dcterms:modified>
  <cp:category/>
  <cp:version/>
  <cp:contentType/>
  <cp:contentStatus/>
</cp:coreProperties>
</file>