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F92" i="1" l="1"/>
  <c r="E92" i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2" i="1" l="1"/>
  <c r="D15" i="1"/>
  <c r="D14" i="1"/>
  <c r="D13" i="1"/>
  <c r="D96" i="1" l="1"/>
  <c r="D12" i="1" l="1"/>
  <c r="D17" i="1" s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<sst xmlns="http://schemas.openxmlformats.org/spreadsheetml/2006/main" count="348" uniqueCount="236">
  <si>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</si>
  <si>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</si>
  <si>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</si>
  <si>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</si>
  <si>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</si>
  <si>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</si>
  <si>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</si>
  <si>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</si>
  <si>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</si>
  <si>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</si>
  <si>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</si>
  <si>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</si>
  <si>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</si>
  <si>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</si>
  <si>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</si>
  <si>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</si>
  <si>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</si>
  <si>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</si>
  <si>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</si>
  <si>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</si>
  <si>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</si>
  <si>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</si>
  <si>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</si>
  <si>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</si>
  <si>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</si>
  <si>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</si>
  <si>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</si>
  <si>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</si>
  <si>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</si>
  <si>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</si>
  <si>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</si>
  <si>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</si>
  <si>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</si>
  <si>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</si>
  <si>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</si>
  <si>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</si>
  <si>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</si>
  <si>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</si>
  <si>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</si>
  <si>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</si>
  <si>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</si>
  <si>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</si>
  <si>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</si>
  <si>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</si>
  <si>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</si>
  <si>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</si>
  <si>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</si>
  <si>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</si>
  <si>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</si>
  <si>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</si>
  <si>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</si>
  <si>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</si>
  <si>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</si>
  <si>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</si>
  <si>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</si>
  <si>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</si>
  <si>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</si>
  <si>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</si>
  <si>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</si>
  <si>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</si>
  <si>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</si>
  <si>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</si>
  <si>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</si>
  <si>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</si>
  <si>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</si>
  <si>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</si>
  <si>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</si>
  <si>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</si>
  <si>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</si>
  <si>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</si>
  <si>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</si>
  <si>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</si>
  <si>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</si>
  <si>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</si>
  <si>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</si>
  <si>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</si>
  <si>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</si>
  <si>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</si>
  <si>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</si>
  <si>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</si>
  <si>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</si>
  <si>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</si>
  <si>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</si>
  <si>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</si>
  <si>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</si>
  <si>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</si>
  <si>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</si>
  <si>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</si>
  <si>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</si>
  <si>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</si>
  <si>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</si>
  <si>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</si>
  <si>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</si>
  <si>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</si>
  <si>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</si>
  <si>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</si>
  <si>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</si>
  <si>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</si>
  <si>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</si>
  <si>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</si>
  <si>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</si>
  <si>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</si>
  <si>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</si>
  <si>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</si>
  <si>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</si>
  <si>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</si>
  <si>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</si>
  <si>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</si>
  <si>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</si>
  <si>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</si>
  <si>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</si>
  <si>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</si>
  <si>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</si>
  <si>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</si>
  <si>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</si>
  <si>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</si>
  <si>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</si>
  <si>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</si>
  <si>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</si>
  <si>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</si>
  <si>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</si>
  <si>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</si>
  <si>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</si>
  <si>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</si>
  <si>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</si>
  <si>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</si>
  <si>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</si>
  <si>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</si>
  <si>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</si>
  <si>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01.01.21-31.07.21</t>
  </si>
  <si>
    <t>01.08.21-31.12.21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</si>
  <si>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</si>
  <si>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</si>
  <si>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</si>
  <si>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</si>
  <si>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</si>
  <si>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</si>
  <si>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</si>
  <si>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</si>
  <si>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</si>
  <si>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</si>
  <si>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</si>
  <si>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</si>
  <si>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</si>
  <si>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</si>
  <si>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</si>
  <si>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</si>
  <si>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</si>
  <si>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</si>
  <si>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</si>
  <si>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</si>
  <si>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</si>
  <si>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</si>
  <si>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</si>
  <si>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</si>
  <si>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</si>
  <si>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</si>
  <si>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</si>
  <si>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</si>
  <si>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</si>
  <si>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</si>
  <si>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</si>
  <si>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</si>
  <si>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</si>
  <si>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</si>
  <si>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</si>
  <si>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</si>
  <si>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</si>
  <si>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</si>
  <si>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</si>
  <si>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</si>
  <si>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</si>
  <si>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</si>
  <si>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</si>
  <si>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</si>
  <si>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</si>
  <si>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</si>
  <si>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</si>
  <si>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</si>
  <si>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</si>
  <si>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</si>
  <si>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</si>
  <si>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</si>
  <si>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</si>
  <si>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</si>
  <si>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</si>
  <si>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</si>
  <si>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</si>
  <si>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</si>
  <si>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</si>
  <si>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</si>
  <si>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</si>
  <si>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</si>
  <si>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</si>
  <si>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</si>
  <si>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</si>
  <si>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</si>
  <si>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</si>
  <si>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</si>
  <si>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</si>
  <si>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</si>
  <si>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</si>
  <si>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</si>
  <si>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</si>
  <si>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</si>
  <si>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</si>
  <si>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</si>
  <si>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</si>
  <si>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</si>
  <si>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</si>
  <si>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</si>
  <si>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</si>
  <si>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</si>
  <si>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</si>
  <si>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</si>
  <si>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</si>
  <si>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</si>
  <si>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</si>
  <si>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</si>
  <si>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</si>
  <si>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</si>
  <si>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</si>
  <si>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</si>
  <si>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</si>
  <si>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</si>
  <si>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</si>
  <si>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</si>
  <si>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</si>
  <si>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</si>
  <si>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</si>
  <si>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</si>
  <si>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</si>
  <si>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 договора оказания услуг выполнения работ за 2021 год                                                                                  по дому №49 ул. Ленина в  г. Липецке</t>
  </si>
  <si>
    <t>31.03.2022 г.</t>
  </si>
  <si>
    <t>01.01.2021 г.</t>
  </si>
  <si>
    <t>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</si>
</sst>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4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G123">
            <v>11459.841996214373</v>
          </cell>
        </row>
        <row r="124">
          <cell r="HG124">
            <v>12034.620486258958</v>
          </cell>
        </row>
        <row r="125">
          <cell r="HG125">
            <v>2813.1370463294998</v>
          </cell>
        </row>
      </sheetData>
      <sheetData sheetId="1">
        <row r="123">
          <cell r="FU123">
            <v>10558.379581767498</v>
          </cell>
          <cell r="HG123">
            <v>15115.676271622495</v>
          </cell>
        </row>
        <row r="124">
          <cell r="HG124">
            <v>15873.801252224994</v>
          </cell>
        </row>
        <row r="125">
          <cell r="HG125">
            <v>3710.5632795000001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-12217.993194609888</v>
          </cell>
        </row>
        <row r="25">
          <cell r="D25">
            <v>8998.49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="90" zoomScaleNormal="90" zoomScaleSheetLayoutView="90" workbookViewId="0">
      <selection activeCell="D15" sqref="D15"/>
    </sheetView>
  </sheetViews>
  <sheetFormatPr defaultRowHeight="15.75" x14ac:dyDescent="0.25"/>
  <cols>
    <col min="1" max="1" width="9.140625" style="12"/>
    <col min="2" max="2" width="66" style="11" customWidth="1"/>
    <col min="3" max="3" width="30.5703125" style="11" customWidth="1"/>
    <col min="4" max="4" width="64.14062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4" width="9.140625" style="11" customWidth="1"/>
    <col min="15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16" t="s">
        <v>232</v>
      </c>
      <c r="B2" s="16"/>
      <c r="C2" s="16"/>
      <c r="D2" s="16"/>
      <c r="E2" s="11">
        <v>411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235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10">
        <f>[3]Лист1!$D$23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[3]Лист1!$D$24</f>
        <v>-12217.993194609888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[3]Лист1!$D$25</f>
        <v>8998.49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61007.640332150317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'[1]ГУК 2020'!$HG$124+'[1]ГУК 2021'!$HG$124</f>
        <v>27908.42173848395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'[1]ГУК 2020'!$HG$123+'[1]ГУК 2021'!$HG$123</f>
        <v>26575.518267836866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'[1]ГУК 2020'!$HG$125+'[1]ГУК 2021'!$HG$125</f>
        <v>6523.7003258294999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51261.380332150315</v>
      </c>
      <c r="E16" s="11">
        <v>51261.38</v>
      </c>
      <c r="F16" s="9">
        <f>D16-E16</f>
        <v>3.3215031726285815E-4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D12-D25+D97+D113</f>
        <v>51261.380332150315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39043.387137540427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D22-D92</f>
        <v>-21964.268298859919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6951.43</v>
      </c>
      <c r="E25" s="9">
        <f>D25+F16</f>
        <v>6951.4303321503176</v>
      </c>
    </row>
    <row r="26" spans="1:22" ht="35.25" customHeight="1" x14ac:dyDescent="0.25">
      <c r="A26" s="17" t="s">
        <v>48</v>
      </c>
      <c r="B26" s="17"/>
      <c r="C26" s="17"/>
      <c r="D26" s="17"/>
    </row>
    <row r="27" spans="1:22" s="5" customFormat="1" ht="37.5" customHeight="1" x14ac:dyDescent="0.25">
      <c r="A27" s="15" t="s">
        <v>1</v>
      </c>
      <c r="B27" s="3" t="s">
        <v>50</v>
      </c>
      <c r="C27" s="3" t="s">
        <v>127</v>
      </c>
      <c r="D27" s="18" t="s">
        <v>128</v>
      </c>
      <c r="E27" s="19" t="s">
        <v>129</v>
      </c>
      <c r="F27" s="19" t="s">
        <v>130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131</v>
      </c>
      <c r="B28" s="20" t="s">
        <v>132</v>
      </c>
      <c r="C28" s="1" t="s">
        <v>7</v>
      </c>
      <c r="D28" s="21" t="s">
        <v>7</v>
      </c>
      <c r="E28" s="19"/>
      <c r="F28" s="19"/>
    </row>
    <row r="29" spans="1:22" x14ac:dyDescent="0.25">
      <c r="A29" s="6" t="s">
        <v>49</v>
      </c>
      <c r="B29" s="22" t="s">
        <v>133</v>
      </c>
      <c r="C29" s="23" t="s">
        <v>134</v>
      </c>
      <c r="D29" s="24">
        <f>E29*E$2*7+F29*E$2*5</f>
        <v>164.31164261171998</v>
      </c>
      <c r="E29" s="25">
        <v>3.2484359999999997E-2</v>
      </c>
      <c r="F29" s="26">
        <v>3.4478899703999991E-2</v>
      </c>
    </row>
    <row r="30" spans="1:22" x14ac:dyDescent="0.25">
      <c r="A30" s="6" t="s">
        <v>56</v>
      </c>
      <c r="B30" s="22" t="s">
        <v>79</v>
      </c>
      <c r="C30" s="23" t="s">
        <v>134</v>
      </c>
      <c r="D30" s="24">
        <f t="shared" ref="D30:D91" si="0">E30*E$2*7+F30*E$2*5</f>
        <v>110.81879058468</v>
      </c>
      <c r="E30" s="25">
        <v>2.1908840000000002E-2</v>
      </c>
      <c r="F30" s="26">
        <v>2.3254042775999999E-2</v>
      </c>
    </row>
    <row r="31" spans="1:22" x14ac:dyDescent="0.25">
      <c r="A31" s="6" t="s">
        <v>63</v>
      </c>
      <c r="B31" s="22" t="s">
        <v>135</v>
      </c>
      <c r="C31" s="23" t="s">
        <v>134</v>
      </c>
      <c r="D31" s="24">
        <f t="shared" si="0"/>
        <v>459.48060039308996</v>
      </c>
      <c r="E31" s="25">
        <v>9.0839169999999997E-2</v>
      </c>
      <c r="F31" s="26">
        <v>9.6416695037999989E-2</v>
      </c>
    </row>
    <row r="32" spans="1:22" x14ac:dyDescent="0.25">
      <c r="A32" s="6" t="s">
        <v>120</v>
      </c>
      <c r="B32" s="22" t="s">
        <v>83</v>
      </c>
      <c r="C32" s="23" t="s">
        <v>134</v>
      </c>
      <c r="D32" s="24">
        <f t="shared" si="0"/>
        <v>3367.4836392205352</v>
      </c>
      <c r="E32" s="25">
        <v>0.66575045500000007</v>
      </c>
      <c r="F32" s="26">
        <v>0.70662753293699998</v>
      </c>
    </row>
    <row r="33" spans="1:22" s="5" customFormat="1" x14ac:dyDescent="0.25">
      <c r="A33" s="6" t="s">
        <v>122</v>
      </c>
      <c r="B33" s="22" t="s">
        <v>136</v>
      </c>
      <c r="C33" s="23" t="s">
        <v>134</v>
      </c>
      <c r="D33" s="24">
        <f t="shared" si="0"/>
        <v>464.67656213456996</v>
      </c>
      <c r="E33" s="25">
        <v>9.1866409999999996E-2</v>
      </c>
      <c r="F33" s="26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2" t="s">
        <v>81</v>
      </c>
      <c r="C34" s="23" t="s">
        <v>134</v>
      </c>
      <c r="D34" s="24">
        <f t="shared" si="0"/>
        <v>567.58961174988735</v>
      </c>
      <c r="E34" s="25">
        <v>0.11221228749999999</v>
      </c>
      <c r="F34" s="26">
        <v>0.11910212195249999</v>
      </c>
    </row>
    <row r="35" spans="1:22" x14ac:dyDescent="0.25">
      <c r="A35" s="6" t="s">
        <v>67</v>
      </c>
      <c r="B35" s="22" t="s">
        <v>82</v>
      </c>
      <c r="C35" s="23" t="s">
        <v>134</v>
      </c>
      <c r="D35" s="24">
        <f t="shared" si="0"/>
        <v>991.23085308186751</v>
      </c>
      <c r="E35" s="25">
        <v>0.1959660275</v>
      </c>
      <c r="F35" s="26">
        <v>0.20799834158849997</v>
      </c>
    </row>
    <row r="36" spans="1:22" ht="31.5" x14ac:dyDescent="0.25">
      <c r="A36" s="6" t="s">
        <v>69</v>
      </c>
      <c r="B36" s="22" t="s">
        <v>137</v>
      </c>
      <c r="C36" s="23" t="s">
        <v>134</v>
      </c>
      <c r="D36" s="24">
        <f t="shared" si="0"/>
        <v>4.4453156292375002</v>
      </c>
      <c r="E36" s="25">
        <v>8.788375E-4</v>
      </c>
      <c r="F36" s="26">
        <v>9.3279812249999993E-4</v>
      </c>
    </row>
    <row r="37" spans="1:22" x14ac:dyDescent="0.25">
      <c r="A37" s="6" t="s">
        <v>70</v>
      </c>
      <c r="B37" s="22" t="s">
        <v>138</v>
      </c>
      <c r="C37" s="23" t="s">
        <v>134</v>
      </c>
      <c r="D37" s="24">
        <f t="shared" si="0"/>
        <v>764.47716614041497</v>
      </c>
      <c r="E37" s="25">
        <v>0.15113689499999999</v>
      </c>
      <c r="F37" s="26">
        <v>0.16041670035299999</v>
      </c>
    </row>
    <row r="38" spans="1:22" x14ac:dyDescent="0.25">
      <c r="A38" s="6" t="s">
        <v>126</v>
      </c>
      <c r="B38" s="22" t="s">
        <v>139</v>
      </c>
      <c r="C38" s="23" t="s">
        <v>134</v>
      </c>
      <c r="D38" s="24">
        <f t="shared" si="0"/>
        <v>1862.4381841743225</v>
      </c>
      <c r="E38" s="25">
        <v>0.36820344250000003</v>
      </c>
      <c r="F38" s="26">
        <v>0.3908111338695</v>
      </c>
    </row>
    <row r="39" spans="1:22" x14ac:dyDescent="0.25">
      <c r="A39" s="6" t="s">
        <v>140</v>
      </c>
      <c r="B39" s="22" t="s">
        <v>141</v>
      </c>
      <c r="C39" s="23" t="s">
        <v>134</v>
      </c>
      <c r="D39" s="24">
        <f t="shared" si="0"/>
        <v>23.679956789039998</v>
      </c>
      <c r="E39" s="25">
        <v>4.6815199999999998E-3</v>
      </c>
      <c r="F39" s="26">
        <v>4.9689653279999992E-3</v>
      </c>
    </row>
    <row r="40" spans="1:22" ht="31.5" x14ac:dyDescent="0.25">
      <c r="A40" s="6" t="s">
        <v>142</v>
      </c>
      <c r="B40" s="22" t="s">
        <v>143</v>
      </c>
      <c r="C40" s="23" t="s">
        <v>134</v>
      </c>
      <c r="D40" s="24">
        <f t="shared" si="0"/>
        <v>85.536390676597506</v>
      </c>
      <c r="E40" s="25">
        <v>1.69105175E-2</v>
      </c>
      <c r="F40" s="26">
        <v>1.7948823274499998E-2</v>
      </c>
    </row>
    <row r="41" spans="1:22" ht="31.5" x14ac:dyDescent="0.25">
      <c r="A41" s="6" t="s">
        <v>144</v>
      </c>
      <c r="B41" s="22" t="s">
        <v>145</v>
      </c>
      <c r="C41" s="23" t="s">
        <v>134</v>
      </c>
      <c r="D41" s="24">
        <f t="shared" si="0"/>
        <v>513.21834405958498</v>
      </c>
      <c r="E41" s="25">
        <v>0.101463105</v>
      </c>
      <c r="F41" s="26">
        <v>0.10769293964699998</v>
      </c>
    </row>
    <row r="42" spans="1:22" x14ac:dyDescent="0.25">
      <c r="A42" s="6" t="s">
        <v>146</v>
      </c>
      <c r="B42" s="22" t="s">
        <v>147</v>
      </c>
      <c r="C42" s="23" t="s">
        <v>134</v>
      </c>
      <c r="D42" s="24">
        <f t="shared" si="0"/>
        <v>929.34780053784732</v>
      </c>
      <c r="E42" s="25">
        <v>0.1837317675</v>
      </c>
      <c r="F42" s="26">
        <v>0.19501289802449998</v>
      </c>
    </row>
    <row r="43" spans="1:22" x14ac:dyDescent="0.25">
      <c r="A43" s="6" t="s">
        <v>148</v>
      </c>
      <c r="B43" s="22" t="s">
        <v>149</v>
      </c>
      <c r="C43" s="23" t="s">
        <v>134</v>
      </c>
      <c r="D43" s="24">
        <f t="shared" si="0"/>
        <v>2017.8379006023974</v>
      </c>
      <c r="E43" s="25">
        <v>0.3989259175</v>
      </c>
      <c r="F43" s="26">
        <v>0.42341996883449995</v>
      </c>
    </row>
    <row r="44" spans="1:22" x14ac:dyDescent="0.25">
      <c r="A44" s="6" t="s">
        <v>150</v>
      </c>
      <c r="B44" s="22" t="s">
        <v>151</v>
      </c>
      <c r="C44" s="23" t="s">
        <v>134</v>
      </c>
      <c r="D44" s="24">
        <f t="shared" si="0"/>
        <v>330.99234564860251</v>
      </c>
      <c r="E44" s="25">
        <v>6.5437082500000007E-2</v>
      </c>
      <c r="F44" s="26">
        <v>6.9454919365499995E-2</v>
      </c>
    </row>
    <row r="45" spans="1:22" x14ac:dyDescent="0.25">
      <c r="A45" s="6" t="s">
        <v>152</v>
      </c>
      <c r="B45" s="22" t="s">
        <v>80</v>
      </c>
      <c r="C45" s="23" t="s">
        <v>134</v>
      </c>
      <c r="D45" s="24">
        <f t="shared" si="0"/>
        <v>3694.1105252092875</v>
      </c>
      <c r="E45" s="25">
        <v>0.73032448750000001</v>
      </c>
      <c r="F45" s="26">
        <v>0.77516641103249995</v>
      </c>
    </row>
    <row r="46" spans="1:22" ht="31.5" x14ac:dyDescent="0.25">
      <c r="A46" s="6" t="s">
        <v>153</v>
      </c>
      <c r="B46" s="22" t="s">
        <v>154</v>
      </c>
      <c r="C46" s="23" t="s">
        <v>134</v>
      </c>
      <c r="D46" s="24">
        <f t="shared" si="0"/>
        <v>384.27224842394241</v>
      </c>
      <c r="E46" s="25">
        <v>7.5970502499999995E-2</v>
      </c>
      <c r="F46" s="26">
        <v>8.0635091353499985E-2</v>
      </c>
    </row>
    <row r="47" spans="1:22" ht="31.5" x14ac:dyDescent="0.25">
      <c r="A47" s="6" t="s">
        <v>155</v>
      </c>
      <c r="B47" s="22" t="s">
        <v>156</v>
      </c>
      <c r="C47" s="23" t="s">
        <v>134</v>
      </c>
      <c r="D47" s="24">
        <f t="shared" si="0"/>
        <v>836.4806318714775</v>
      </c>
      <c r="E47" s="25">
        <v>0.1653719575</v>
      </c>
      <c r="F47" s="26">
        <v>0.17552579569049997</v>
      </c>
    </row>
    <row r="48" spans="1:22" ht="31.5" x14ac:dyDescent="0.25">
      <c r="A48" s="6" t="s">
        <v>157</v>
      </c>
      <c r="B48" s="22" t="s">
        <v>158</v>
      </c>
      <c r="C48" s="23" t="s">
        <v>134</v>
      </c>
      <c r="D48" s="24">
        <f t="shared" si="0"/>
        <v>305.59814738337752</v>
      </c>
      <c r="E48" s="25">
        <v>6.0416657500000005E-2</v>
      </c>
      <c r="F48" s="26">
        <v>6.4126240270499998E-2</v>
      </c>
    </row>
    <row r="49" spans="1:22" ht="31.5" x14ac:dyDescent="0.25">
      <c r="A49" s="6" t="s">
        <v>159</v>
      </c>
      <c r="B49" s="22" t="s">
        <v>160</v>
      </c>
      <c r="C49" s="23" t="s">
        <v>134</v>
      </c>
      <c r="D49" s="24">
        <f t="shared" si="0"/>
        <v>591.48251779062741</v>
      </c>
      <c r="E49" s="25">
        <v>0.11693590749999999</v>
      </c>
      <c r="F49" s="26">
        <v>0.12411577222049998</v>
      </c>
    </row>
    <row r="50" spans="1:22" x14ac:dyDescent="0.25">
      <c r="A50" s="6" t="s">
        <v>161</v>
      </c>
      <c r="B50" s="22" t="s">
        <v>162</v>
      </c>
      <c r="C50" s="23" t="s">
        <v>134</v>
      </c>
      <c r="D50" s="24">
        <f t="shared" si="0"/>
        <v>120.24711870369748</v>
      </c>
      <c r="E50" s="25">
        <v>2.3772817499999998E-2</v>
      </c>
      <c r="F50" s="26">
        <v>2.5232468494499994E-2</v>
      </c>
    </row>
    <row r="51" spans="1:22" ht="31.5" x14ac:dyDescent="0.25">
      <c r="A51" s="6" t="s">
        <v>163</v>
      </c>
      <c r="B51" s="22" t="s">
        <v>164</v>
      </c>
      <c r="C51" s="23" t="s">
        <v>134</v>
      </c>
      <c r="D51" s="24">
        <f t="shared" si="0"/>
        <v>2068.8392463845476</v>
      </c>
      <c r="E51" s="25">
        <v>0.40900886750000004</v>
      </c>
      <c r="F51" s="26">
        <v>0.43412201196450001</v>
      </c>
    </row>
    <row r="52" spans="1:22" x14ac:dyDescent="0.25">
      <c r="A52" s="6" t="s">
        <v>165</v>
      </c>
      <c r="B52" s="22" t="s">
        <v>166</v>
      </c>
      <c r="C52" s="23" t="s">
        <v>167</v>
      </c>
      <c r="D52" s="24">
        <f t="shared" si="0"/>
        <v>3405.7612672136092</v>
      </c>
      <c r="E52" s="25">
        <v>0.67331792999999995</v>
      </c>
      <c r="F52" s="26">
        <v>0.7146596509019999</v>
      </c>
    </row>
    <row r="53" spans="1:22" x14ac:dyDescent="0.25">
      <c r="A53" s="6" t="s">
        <v>168</v>
      </c>
      <c r="B53" s="22" t="s">
        <v>169</v>
      </c>
      <c r="C53" s="23" t="s">
        <v>58</v>
      </c>
      <c r="D53" s="24">
        <f t="shared" si="0"/>
        <v>2251.3793449417876</v>
      </c>
      <c r="E53" s="25">
        <v>0.44509698750000004</v>
      </c>
      <c r="F53" s="26">
        <v>0.47242594253249998</v>
      </c>
    </row>
    <row r="54" spans="1:22" x14ac:dyDescent="0.25">
      <c r="A54" s="15" t="s">
        <v>170</v>
      </c>
      <c r="B54" s="27" t="s">
        <v>171</v>
      </c>
      <c r="C54" s="1" t="s">
        <v>7</v>
      </c>
      <c r="D54" s="24" t="s">
        <v>7</v>
      </c>
      <c r="E54" s="25"/>
      <c r="F54" s="26">
        <v>0</v>
      </c>
    </row>
    <row r="55" spans="1:22" ht="31.5" x14ac:dyDescent="0.25">
      <c r="A55" s="6" t="s">
        <v>172</v>
      </c>
      <c r="B55" s="22" t="s">
        <v>173</v>
      </c>
      <c r="C55" s="1" t="s">
        <v>7</v>
      </c>
      <c r="D55" s="24" t="s">
        <v>7</v>
      </c>
      <c r="E55" s="25"/>
      <c r="F55" s="26">
        <v>0</v>
      </c>
    </row>
    <row r="56" spans="1:22" ht="31.5" x14ac:dyDescent="0.25">
      <c r="A56" s="6" t="s">
        <v>174</v>
      </c>
      <c r="B56" s="22" t="s">
        <v>74</v>
      </c>
      <c r="C56" s="28" t="s">
        <v>175</v>
      </c>
      <c r="D56" s="24">
        <f t="shared" si="0"/>
        <v>846.47327550750003</v>
      </c>
      <c r="E56" s="25">
        <v>0.16734750000000001</v>
      </c>
      <c r="F56" s="26">
        <v>0.17762263649999999</v>
      </c>
    </row>
    <row r="57" spans="1:22" ht="31.5" x14ac:dyDescent="0.25">
      <c r="A57" s="6" t="s">
        <v>176</v>
      </c>
      <c r="B57" s="22" t="s">
        <v>177</v>
      </c>
      <c r="C57" s="28" t="s">
        <v>76</v>
      </c>
      <c r="D57" s="24">
        <f t="shared" si="0"/>
        <v>1602.4431190425</v>
      </c>
      <c r="E57" s="25">
        <v>0.31680249999999999</v>
      </c>
      <c r="F57" s="26">
        <v>0.33625417349999998</v>
      </c>
    </row>
    <row r="58" spans="1:22" x14ac:dyDescent="0.25">
      <c r="A58" s="6" t="s">
        <v>178</v>
      </c>
      <c r="B58" s="22" t="s">
        <v>179</v>
      </c>
      <c r="C58" s="28" t="s">
        <v>60</v>
      </c>
      <c r="D58" s="24">
        <f t="shared" si="0"/>
        <v>409.92730952249997</v>
      </c>
      <c r="E58" s="25">
        <v>8.1042500000000003E-2</v>
      </c>
      <c r="F58" s="26">
        <v>8.6018509499999993E-2</v>
      </c>
    </row>
    <row r="59" spans="1:22" s="5" customFormat="1" ht="24.75" customHeight="1" x14ac:dyDescent="0.25">
      <c r="A59" s="6" t="s">
        <v>180</v>
      </c>
      <c r="B59" s="22" t="s">
        <v>77</v>
      </c>
      <c r="C59" s="28" t="s">
        <v>60</v>
      </c>
      <c r="D59" s="24">
        <f t="shared" si="0"/>
        <v>841.14954421499988</v>
      </c>
      <c r="E59" s="25">
        <v>0.166295</v>
      </c>
      <c r="F59" s="26">
        <v>0.17650551299999998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181</v>
      </c>
      <c r="B60" s="22" t="s">
        <v>118</v>
      </c>
      <c r="C60" s="28" t="s">
        <v>134</v>
      </c>
      <c r="D60" s="24">
        <f t="shared" si="0"/>
        <v>218.2729829925</v>
      </c>
      <c r="E60" s="25">
        <v>4.3152500000000003E-2</v>
      </c>
      <c r="F60" s="26">
        <v>4.5802063499999997E-2</v>
      </c>
    </row>
    <row r="61" spans="1:22" ht="31.5" x14ac:dyDescent="0.25">
      <c r="A61" s="6" t="s">
        <v>182</v>
      </c>
      <c r="B61" s="22" t="s">
        <v>183</v>
      </c>
      <c r="C61" s="28" t="s">
        <v>134</v>
      </c>
      <c r="D61" s="24">
        <f t="shared" si="0"/>
        <v>1149.9259591800001</v>
      </c>
      <c r="E61" s="25">
        <v>0.22733999999999999</v>
      </c>
      <c r="F61" s="26">
        <v>0.24129867599999996</v>
      </c>
    </row>
    <row r="62" spans="1:22" x14ac:dyDescent="0.25">
      <c r="A62" s="6" t="s">
        <v>184</v>
      </c>
      <c r="B62" s="22" t="s">
        <v>185</v>
      </c>
      <c r="C62" s="28" t="s">
        <v>75</v>
      </c>
      <c r="D62" s="24">
        <f t="shared" si="0"/>
        <v>234.24417686999999</v>
      </c>
      <c r="E62" s="25">
        <v>4.6309999999999997E-2</v>
      </c>
      <c r="F62" s="26">
        <v>4.9153433999999989E-2</v>
      </c>
    </row>
    <row r="63" spans="1:22" x14ac:dyDescent="0.25">
      <c r="A63" s="6" t="s">
        <v>186</v>
      </c>
      <c r="B63" s="22" t="s">
        <v>187</v>
      </c>
      <c r="C63" s="28" t="s">
        <v>71</v>
      </c>
      <c r="D63" s="24">
        <f t="shared" si="0"/>
        <v>181.00686394500002</v>
      </c>
      <c r="E63" s="25">
        <v>3.5785000000000004E-2</v>
      </c>
      <c r="F63" s="26">
        <v>3.7982199000000001E-2</v>
      </c>
    </row>
    <row r="64" spans="1:22" ht="31.5" x14ac:dyDescent="0.25">
      <c r="A64" s="6" t="s">
        <v>57</v>
      </c>
      <c r="B64" s="22" t="s">
        <v>188</v>
      </c>
      <c r="C64" s="1" t="s">
        <v>7</v>
      </c>
      <c r="D64" s="24" t="s">
        <v>7</v>
      </c>
      <c r="E64" s="25"/>
      <c r="F64" s="26">
        <v>0</v>
      </c>
    </row>
    <row r="65" spans="1:22" s="5" customFormat="1" ht="30" customHeight="1" x14ac:dyDescent="0.25">
      <c r="A65" s="6" t="s">
        <v>189</v>
      </c>
      <c r="B65" s="22" t="s">
        <v>190</v>
      </c>
      <c r="C65" s="28" t="s">
        <v>76</v>
      </c>
      <c r="D65" s="24">
        <f t="shared" si="0"/>
        <v>1426.75998639</v>
      </c>
      <c r="E65" s="25">
        <v>0.28206999999999999</v>
      </c>
      <c r="F65" s="26">
        <v>0.29938909799999996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191</v>
      </c>
      <c r="B66" s="22" t="s">
        <v>192</v>
      </c>
      <c r="C66" s="28" t="s">
        <v>76</v>
      </c>
      <c r="D66" s="24">
        <f t="shared" si="0"/>
        <v>3417.8354897850004</v>
      </c>
      <c r="E66" s="25">
        <v>0.675705</v>
      </c>
      <c r="F66" s="26">
        <v>0.71719328699999996</v>
      </c>
    </row>
    <row r="67" spans="1:22" x14ac:dyDescent="0.25">
      <c r="A67" s="6" t="s">
        <v>193</v>
      </c>
      <c r="B67" s="22" t="s">
        <v>78</v>
      </c>
      <c r="C67" s="28" t="s">
        <v>194</v>
      </c>
      <c r="D67" s="24">
        <f t="shared" si="0"/>
        <v>303.45268367250003</v>
      </c>
      <c r="E67" s="25">
        <v>5.9992500000000004E-2</v>
      </c>
      <c r="F67" s="26">
        <v>6.3676039500000003E-2</v>
      </c>
    </row>
    <row r="68" spans="1:22" x14ac:dyDescent="0.25">
      <c r="A68" s="6" t="s">
        <v>195</v>
      </c>
      <c r="B68" s="22" t="s">
        <v>196</v>
      </c>
      <c r="C68" s="28" t="s">
        <v>75</v>
      </c>
      <c r="D68" s="24">
        <f t="shared" si="0"/>
        <v>127.76955101999999</v>
      </c>
      <c r="E68" s="25">
        <v>2.5260000000000001E-2</v>
      </c>
      <c r="F68" s="26">
        <v>2.6810964E-2</v>
      </c>
    </row>
    <row r="69" spans="1:22" x14ac:dyDescent="0.25">
      <c r="A69" s="6" t="s">
        <v>197</v>
      </c>
      <c r="B69" s="22" t="s">
        <v>198</v>
      </c>
      <c r="C69" s="28" t="s">
        <v>59</v>
      </c>
      <c r="D69" s="24">
        <f t="shared" si="0"/>
        <v>1511.9396870699998</v>
      </c>
      <c r="E69" s="25">
        <v>0.29890999999999995</v>
      </c>
      <c r="F69" s="26">
        <v>0.31726307399999992</v>
      </c>
    </row>
    <row r="70" spans="1:22" x14ac:dyDescent="0.25">
      <c r="A70" s="6" t="s">
        <v>199</v>
      </c>
      <c r="B70" s="22" t="s">
        <v>200</v>
      </c>
      <c r="C70" s="28" t="s">
        <v>76</v>
      </c>
      <c r="D70" s="24">
        <f t="shared" si="0"/>
        <v>63.884775509999997</v>
      </c>
      <c r="E70" s="25">
        <v>1.2630000000000001E-2</v>
      </c>
      <c r="F70" s="26">
        <v>1.3405482E-2</v>
      </c>
    </row>
    <row r="71" spans="1:22" s="5" customFormat="1" x14ac:dyDescent="0.25">
      <c r="A71" s="15" t="s">
        <v>201</v>
      </c>
      <c r="B71" s="27" t="s">
        <v>202</v>
      </c>
      <c r="C71" s="1" t="s">
        <v>7</v>
      </c>
      <c r="D71" s="24" t="s">
        <v>7</v>
      </c>
      <c r="E71" s="25"/>
      <c r="F71" s="2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36" t="s">
        <v>73</v>
      </c>
      <c r="C72" s="1" t="s">
        <v>203</v>
      </c>
      <c r="D72" s="24">
        <f t="shared" si="0"/>
        <v>146.21627994851249</v>
      </c>
      <c r="E72" s="25">
        <v>2.89069125E-2</v>
      </c>
      <c r="F72" s="26">
        <v>3.0681796927499998E-2</v>
      </c>
    </row>
    <row r="73" spans="1:22" x14ac:dyDescent="0.25">
      <c r="A73" s="6" t="s">
        <v>204</v>
      </c>
      <c r="B73" s="29" t="s">
        <v>72</v>
      </c>
      <c r="C73" s="23" t="s">
        <v>134</v>
      </c>
      <c r="D73" s="24">
        <f t="shared" si="0"/>
        <v>158.4076246083375</v>
      </c>
      <c r="E73" s="25">
        <v>3.1317137500000002E-2</v>
      </c>
      <c r="F73" s="26">
        <v>3.32400097425E-2</v>
      </c>
    </row>
    <row r="74" spans="1:22" ht="31.5" x14ac:dyDescent="0.25">
      <c r="A74" s="15" t="s">
        <v>205</v>
      </c>
      <c r="B74" s="27" t="s">
        <v>206</v>
      </c>
      <c r="C74" s="1" t="s">
        <v>7</v>
      </c>
      <c r="D74" s="24" t="s">
        <v>7</v>
      </c>
      <c r="E74" s="30"/>
      <c r="F74" s="31"/>
    </row>
    <row r="75" spans="1:22" ht="31.5" x14ac:dyDescent="0.25">
      <c r="A75" s="6" t="s">
        <v>52</v>
      </c>
      <c r="B75" s="32" t="s">
        <v>207</v>
      </c>
      <c r="C75" s="33" t="s">
        <v>208</v>
      </c>
      <c r="D75" s="24">
        <f t="shared" si="0"/>
        <v>137.30435376486753</v>
      </c>
      <c r="E75" s="30">
        <v>2.7145027500000002E-2</v>
      </c>
      <c r="F75" s="31">
        <v>2.88117321885E-2</v>
      </c>
    </row>
    <row r="76" spans="1:22" ht="31.5" x14ac:dyDescent="0.25">
      <c r="A76" s="6" t="s">
        <v>209</v>
      </c>
      <c r="B76" s="32" t="s">
        <v>210</v>
      </c>
      <c r="C76" s="33" t="s">
        <v>203</v>
      </c>
      <c r="D76" s="24">
        <f t="shared" si="0"/>
        <v>366.13961964168755</v>
      </c>
      <c r="E76" s="30">
        <v>7.2385687500000004E-2</v>
      </c>
      <c r="F76" s="31">
        <v>7.6830168712499994E-2</v>
      </c>
    </row>
    <row r="77" spans="1:22" s="5" customFormat="1" x14ac:dyDescent="0.25">
      <c r="A77" s="6" t="s">
        <v>64</v>
      </c>
      <c r="B77" s="32" t="s">
        <v>211</v>
      </c>
      <c r="C77" s="28" t="s">
        <v>134</v>
      </c>
      <c r="D77" s="24">
        <f t="shared" si="0"/>
        <v>331.8334951928174</v>
      </c>
      <c r="E77" s="30">
        <v>6.560337749999999E-2</v>
      </c>
      <c r="F77" s="31">
        <v>6.9631424878499978E-2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15" t="s">
        <v>212</v>
      </c>
      <c r="B78" s="34" t="s">
        <v>213</v>
      </c>
      <c r="C78" s="28"/>
      <c r="D78" s="24" t="s">
        <v>7</v>
      </c>
      <c r="E78" s="30"/>
      <c r="F78" s="31"/>
    </row>
    <row r="79" spans="1:22" ht="31.5" x14ac:dyDescent="0.25">
      <c r="A79" s="6" t="s">
        <v>54</v>
      </c>
      <c r="B79" s="32" t="s">
        <v>214</v>
      </c>
      <c r="C79" s="28" t="s">
        <v>61</v>
      </c>
      <c r="D79" s="24">
        <f t="shared" si="0"/>
        <v>3784.6405758382498</v>
      </c>
      <c r="E79" s="25">
        <v>0.74822224999999998</v>
      </c>
      <c r="F79" s="26">
        <v>0.79416309614999991</v>
      </c>
    </row>
    <row r="80" spans="1:22" ht="31.5" x14ac:dyDescent="0.25">
      <c r="A80" s="6" t="s">
        <v>215</v>
      </c>
      <c r="B80" s="32" t="s">
        <v>216</v>
      </c>
      <c r="C80" s="28" t="s">
        <v>60</v>
      </c>
      <c r="D80" s="24">
        <f t="shared" si="0"/>
        <v>1511.4073139407499</v>
      </c>
      <c r="E80" s="25">
        <v>0.29880475000000001</v>
      </c>
      <c r="F80" s="26">
        <v>0.31715136164999996</v>
      </c>
    </row>
    <row r="81" spans="1:22" x14ac:dyDescent="0.25">
      <c r="A81" s="6" t="s">
        <v>65</v>
      </c>
      <c r="B81" s="32" t="s">
        <v>217</v>
      </c>
      <c r="C81" s="28" t="s">
        <v>58</v>
      </c>
      <c r="D81" s="24">
        <f t="shared" si="0"/>
        <v>287.48148979500002</v>
      </c>
      <c r="E81" s="25">
        <v>5.6834999999999997E-2</v>
      </c>
      <c r="F81" s="26">
        <v>6.032466899999999E-2</v>
      </c>
    </row>
    <row r="82" spans="1:22" x14ac:dyDescent="0.25">
      <c r="A82" s="6" t="s">
        <v>121</v>
      </c>
      <c r="B82" s="32" t="s">
        <v>218</v>
      </c>
      <c r="C82" s="28" t="s">
        <v>59</v>
      </c>
      <c r="D82" s="24">
        <f t="shared" si="0"/>
        <v>137.35226734649996</v>
      </c>
      <c r="E82" s="25">
        <v>2.7154499999999998E-2</v>
      </c>
      <c r="F82" s="26">
        <v>2.8821786299999996E-2</v>
      </c>
    </row>
    <row r="83" spans="1:22" s="5" customFormat="1" x14ac:dyDescent="0.25">
      <c r="A83" s="6" t="s">
        <v>123</v>
      </c>
      <c r="B83" s="32" t="s">
        <v>219</v>
      </c>
      <c r="C83" s="28" t="s">
        <v>62</v>
      </c>
      <c r="D83" s="24">
        <f t="shared" si="0"/>
        <v>57.496297959000003</v>
      </c>
      <c r="E83" s="25">
        <v>1.1367E-2</v>
      </c>
      <c r="F83" s="26">
        <v>1.2064933799999998E-2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125</v>
      </c>
      <c r="B84" s="32" t="s">
        <v>220</v>
      </c>
      <c r="C84" s="28"/>
      <c r="D84" s="24" t="s">
        <v>7</v>
      </c>
      <c r="E84" s="25"/>
      <c r="F84" s="26"/>
    </row>
    <row r="85" spans="1:22" x14ac:dyDescent="0.25">
      <c r="A85" s="6" t="s">
        <v>221</v>
      </c>
      <c r="B85" s="32" t="s">
        <v>222</v>
      </c>
      <c r="C85" s="28" t="s">
        <v>62</v>
      </c>
      <c r="D85" s="24">
        <f t="shared" si="0"/>
        <v>17.568313265249998</v>
      </c>
      <c r="E85" s="25">
        <v>3.4732499999999998E-3</v>
      </c>
      <c r="F85" s="26">
        <v>3.6865075499999994E-3</v>
      </c>
    </row>
    <row r="86" spans="1:22" x14ac:dyDescent="0.25">
      <c r="A86" s="6" t="s">
        <v>223</v>
      </c>
      <c r="B86" s="32" t="s">
        <v>224</v>
      </c>
      <c r="C86" s="28" t="s">
        <v>62</v>
      </c>
      <c r="D86" s="24">
        <f t="shared" si="0"/>
        <v>14.906447619</v>
      </c>
      <c r="E86" s="25">
        <v>2.947E-3</v>
      </c>
      <c r="F86" s="26">
        <v>3.1279457999999999E-3</v>
      </c>
    </row>
    <row r="87" spans="1:22" x14ac:dyDescent="0.25">
      <c r="A87" s="6" t="s">
        <v>225</v>
      </c>
      <c r="B87" s="32" t="s">
        <v>226</v>
      </c>
      <c r="C87" s="28" t="s">
        <v>62</v>
      </c>
      <c r="D87" s="24">
        <f t="shared" si="0"/>
        <v>0.53237312925000002</v>
      </c>
      <c r="E87" s="25">
        <v>1.0525000000000001E-4</v>
      </c>
      <c r="F87" s="26">
        <v>1.1171235E-4</v>
      </c>
    </row>
    <row r="88" spans="1:22" x14ac:dyDescent="0.25">
      <c r="A88" s="15" t="s">
        <v>227</v>
      </c>
      <c r="B88" s="27" t="s">
        <v>228</v>
      </c>
      <c r="C88" s="1" t="s">
        <v>7</v>
      </c>
      <c r="D88" s="24" t="s">
        <v>7</v>
      </c>
      <c r="E88" s="25"/>
      <c r="F88" s="26"/>
    </row>
    <row r="89" spans="1:22" x14ac:dyDescent="0.25">
      <c r="A89" s="6" t="s">
        <v>55</v>
      </c>
      <c r="B89" s="29" t="s">
        <v>229</v>
      </c>
      <c r="C89" s="23" t="s">
        <v>53</v>
      </c>
      <c r="D89" s="24">
        <f t="shared" si="0"/>
        <v>4711.5021938624996</v>
      </c>
      <c r="E89" s="30">
        <v>0.93146249999999997</v>
      </c>
      <c r="F89" s="31">
        <v>0.98865429749999989</v>
      </c>
    </row>
    <row r="90" spans="1:22" x14ac:dyDescent="0.25">
      <c r="A90" s="6" t="s">
        <v>230</v>
      </c>
      <c r="B90" s="29" t="s">
        <v>68</v>
      </c>
      <c r="C90" s="1"/>
      <c r="D90" s="24">
        <f t="shared" si="0"/>
        <v>6523.7003258294999</v>
      </c>
      <c r="E90" s="25">
        <v>1.2897335000000001</v>
      </c>
      <c r="F90" s="26">
        <v>1.3689231368999999</v>
      </c>
    </row>
    <row r="91" spans="1:22" x14ac:dyDescent="0.25">
      <c r="A91" s="6" t="s">
        <v>66</v>
      </c>
      <c r="B91" s="29" t="s">
        <v>231</v>
      </c>
      <c r="C91" s="1"/>
      <c r="D91" s="24">
        <f t="shared" si="0"/>
        <v>4170.3449079798747</v>
      </c>
      <c r="E91" s="30">
        <v>0.82447587499999997</v>
      </c>
      <c r="F91" s="31">
        <v>0.87509869372499993</v>
      </c>
    </row>
    <row r="92" spans="1:22" x14ac:dyDescent="0.25">
      <c r="A92" s="6"/>
      <c r="B92" s="3" t="s">
        <v>84</v>
      </c>
      <c r="C92" s="1" t="s">
        <v>15</v>
      </c>
      <c r="D92" s="8">
        <f>SUM(D29:D53)+SUM(D56:D63)+SUM(D65:D70)+SUM(D72:D73)+SUM(D75:D77)+SUM(D79:D83)+SUM(D85:D87)+SUM(D89:D91)</f>
        <v>61007.655436400346</v>
      </c>
      <c r="E92" s="35">
        <f t="shared" ref="E92:F92" si="1">SUM(E29:E53)+SUM(E56:E63)+SUM(E65:E70)+SUM(E72:E73)+SUM(E75:E77)+SUM(E79:E83)+SUM(E85:E87)+SUM(E89:E91)</f>
        <v>12.061194267499999</v>
      </c>
      <c r="F92" s="35">
        <f t="shared" si="1"/>
        <v>12.8017515955245</v>
      </c>
    </row>
    <row r="93" spans="1:22" x14ac:dyDescent="0.25">
      <c r="A93" s="17" t="s">
        <v>85</v>
      </c>
      <c r="B93" s="17"/>
      <c r="C93" s="17"/>
      <c r="D93" s="17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1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1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f>'[2]2018 непоср.'!$AC$50</f>
        <v>0</v>
      </c>
      <c r="E96" s="11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-9294.83</v>
      </c>
      <c r="E97" s="11" t="s">
        <v>119</v>
      </c>
    </row>
    <row r="98" spans="1:5" x14ac:dyDescent="0.25">
      <c r="A98" s="17" t="s">
        <v>95</v>
      </c>
      <c r="B98" s="17"/>
      <c r="C98" s="17"/>
      <c r="D98" s="17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1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1" t="s">
        <v>97</v>
      </c>
    </row>
    <row r="105" spans="1:5" x14ac:dyDescent="0.25">
      <c r="A105" s="17" t="s">
        <v>104</v>
      </c>
      <c r="B105" s="17"/>
      <c r="C105" s="17"/>
      <c r="D105" s="17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1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1" t="s">
        <v>97</v>
      </c>
    </row>
    <row r="110" spans="1:5" x14ac:dyDescent="0.25">
      <c r="A110" s="17" t="s">
        <v>110</v>
      </c>
      <c r="B110" s="17"/>
      <c r="C110" s="17"/>
      <c r="D110" s="17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1</v>
      </c>
      <c r="E111" s="11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1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6500</v>
      </c>
      <c r="E113" s="11" t="s">
        <v>113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3:D93"/>
    <mergeCell ref="A98:D98"/>
    <mergeCell ref="A105:D105"/>
    <mergeCell ref="A110:D110"/>
    <mergeCell ref="E27:E28"/>
    <mergeCell ref="F27:F28"/>
  </mergeCells>
  <pageMargins left="0.7" right="0.7" top="0.75" bottom="0.75" header="0.3" footer="0.3"/>
  <pageSetup paperSize="9" scale="51" orientation="portrait" horizontalDpi="180" verticalDpi="180" r:id="rId1"/>
  <rowBreaks count="1" manualBreakCount="1">
    <brk id="7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2022-03-29T11:20:47Z</dcterms:modified>
</cp:coreProperties>
</file>