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Лист1!$A$1:$D$115</definedName>
  </definedNames>
  <calcPr calcId="162913"/>
</workbook>
</file>

<file path=xl/calcChain.xml><?xml version="1.0" encoding="utf-8"?>
<calcChain xmlns="http://schemas.openxmlformats.org/spreadsheetml/2006/main">
  <c r="F16" i="1" l="1"/>
  <c r="D93" i="1" l="1"/>
  <c r="D92" i="1"/>
  <c r="D91" i="1"/>
  <c r="D89" i="1"/>
  <c r="D88" i="1"/>
  <c r="D87" i="1"/>
  <c r="D85" i="1"/>
  <c r="D84" i="1"/>
  <c r="D83" i="1"/>
  <c r="D82" i="1"/>
  <c r="D81" i="1"/>
  <c r="D79" i="1"/>
  <c r="D78" i="1"/>
  <c r="D77" i="1"/>
  <c r="D75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29" i="1"/>
  <c r="E94" i="1"/>
  <c r="F94" i="1"/>
  <c r="D11" i="1"/>
  <c r="D10" i="1"/>
  <c r="D9" i="1"/>
  <c r="D94" i="1" l="1"/>
  <c r="F25" i="1" l="1"/>
  <c r="D15" i="1" l="1"/>
  <c r="D14" i="1"/>
  <c r="D13" i="1"/>
  <c r="D12" i="1" l="1"/>
  <c r="D17" i="1" l="1"/>
  <c r="D22" i="1" s="1"/>
  <c r="D24" i="1" s="1"/>
</calcChain>
</file>

<file path=xl/sharedStrings.xml><?xml version="1.0" encoding="utf-8"?>
<sst xmlns="http://schemas.openxmlformats.org/spreadsheetml/2006/main" count="352" uniqueCount="240">
  <si>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</si>
  <si>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</si>
  <si>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</si>
  <si>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</si>
  <si>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</si>
  <si>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</si>
  <si>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</si>
  <si>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</si>
  <si>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</si>
  <si>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</si>
  <si>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</si>
  <si>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</si>
  <si>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</si>
  <si>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</si>
  <si>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</si>
  <si>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</si>
  <si>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</si>
  <si>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</si>
  <si>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</si>
  <si>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</si>
  <si>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</si>
  <si>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</si>
  <si>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</si>
  <si>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</si>
  <si>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</si>
  <si>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</si>
  <si>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</si>
  <si>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</si>
  <si>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</si>
  <si>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</si>
  <si>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</si>
  <si>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</si>
  <si>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</si>
  <si>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</si>
  <si>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</si>
  <si>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</si>
  <si>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</si>
  <si>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</si>
  <si>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</si>
  <si>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</si>
  <si>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</si>
  <si>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</si>
  <si>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</si>
  <si>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</si>
  <si>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</si>
  <si>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</si>
  <si>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</si>
  <si>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</si>
  <si>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</si>
  <si>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</si>
  <si>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</si>
  <si>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</si>
  <si>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</si>
  <si>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</si>
  <si>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</si>
  <si>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</si>
  <si>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</si>
  <si>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</si>
  <si>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</si>
  <si>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</si>
  <si>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</si>
  <si>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</si>
  <si>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</si>
  <si>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</si>
  <si>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</si>
  <si>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</si>
  <si>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</si>
  <si>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</si>
  <si>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</si>
  <si>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</si>
  <si>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</si>
  <si>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</si>
  <si>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</si>
  <si>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</si>
  <si>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</si>
  <si>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</si>
  <si>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</si>
  <si>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</si>
  <si>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</si>
  <si>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</si>
  <si>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</si>
  <si>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</si>
  <si>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</si>
  <si>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</si>
  <si>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</si>
  <si>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</si>
  <si>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</si>
  <si>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</si>
  <si>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</si>
  <si>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</si>
  <si>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</si>
  <si>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</si>
  <si>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</si>
  <si>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</si>
  <si>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</si>
  <si>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</si>
  <si>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</si>
  <si>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</si>
  <si>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</si>
  <si>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</si>
  <si>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</si>
  <si>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</si>
  <si>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</si>
  <si>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</si>
  <si>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</si>
  <si>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</si>
  <si>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</si>
  <si>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</si>
  <si>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</si>
  <si>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</si>
  <si>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</si>
  <si>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</si>
  <si>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</si>
  <si>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</si>
  <si>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</si>
  <si>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</si>
  <si>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</si>
  <si>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</si>
  <si>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</si>
  <si>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</si>
  <si>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</si>
  <si>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</si>
  <si>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</si>
  <si>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</si>
  <si>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</si>
  <si>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</si>
  <si>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</si>
  <si>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№66               ул. Интернациональная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</si>
  <si>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</si>
  <si>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</si>
  <si>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</si>
  <si>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</si>
  <si>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</si>
  <si>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</si>
  <si>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</si>
  <si>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</si>
  <si>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</si>
  <si>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</si>
  <si>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</si>
  <si>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</si>
  <si>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</si>
  <si>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</si>
  <si>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</si>
  <si>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</si>
  <si>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</si>
  <si>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</si>
  <si>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</si>
  <si>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</si>
  <si>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</si>
  <si>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</si>
  <si>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</si>
  <si>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</si>
  <si>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</si>
  <si>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</si>
  <si>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</si>
  <si>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</si>
  <si>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</si>
  <si>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</si>
  <si>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</si>
  <si>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</si>
  <si>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</si>
  <si>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</si>
  <si>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Измерение, испытание электропроводки</t>
  </si>
  <si>
    <t>21.22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</si>
  <si>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</si>
  <si>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</si>
  <si>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</si>
  <si>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</si>
  <si>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</si>
  <si>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Обследование спец.организациями</t>
  </si>
  <si>
    <t>21.26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</si>
  <si>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</si>
  <si>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</si>
  <si>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</si>
  <si>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</si>
  <si>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</si>
  <si>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</si>
  <si>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</si>
  <si>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</si>
  <si>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</si>
  <si>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</si>
  <si>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</si>
  <si>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</si>
  <si>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</si>
  <si>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</si>
  <si>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</si>
  <si>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</si>
  <si>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</si>
  <si>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</si>
  <si>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</si>
  <si>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</si>
  <si>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</si>
  <si>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</si>
  <si>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</si>
  <si>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</si>
  <si>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</si>
  <si>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</si>
  <si>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</si>
  <si>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</si>
  <si>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</si>
  <si>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</si>
  <si>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</si>
  <si>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</si>
  <si>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</si>
  <si>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</si>
  <si>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</si>
  <si>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</si>
  <si>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</si>
  <si>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</si>
  <si>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</si>
  <si>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</si>
  <si>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</si>
  <si>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</si>
  <si>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</si>
  <si>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</si>
  <si>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</si>
  <si>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</si>
  <si>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</si>
  <si>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</si>
  <si>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</si>
  <si>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</si>
  <si>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</si>
  <si>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</si>
  <si>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</si>
  <si>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</si>
  <si>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</si>
  <si>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</si>
  <si>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</si>
  <si>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</si>
  <si>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</si>
  <si>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</si>
  <si>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</si>
  <si>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</si>
  <si>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</si>
  <si>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общедомовых приборов учета системы электроснабжения</t>
  </si>
  <si>
    <t>Ремонт почтовых ящиков</t>
  </si>
  <si>
    <t>21.27</t>
  </si>
  <si>
    <t>21.28</t>
  </si>
  <si>
    <t>01.08.21-31.12.21</t>
  </si>
  <si>
    <t>01.01.21-31.07.21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</si>
</sst>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8;&#1085;&#1090;&#1077;&#1088;&#1085;&#1072;&#1094;&#1080;&#1086;&#1085;&#1072;&#1083;&#1100;&#1085;&#1072;&#1103;,%20&#1076;.66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GB123">
            <v>13349.051559398107</v>
          </cell>
        </row>
        <row r="124">
          <cell r="GB124">
            <v>14367.580478642494</v>
          </cell>
        </row>
        <row r="125">
          <cell r="GB125">
            <v>3377.8862864575945</v>
          </cell>
        </row>
      </sheetData>
      <sheetData sheetId="1">
        <row r="123">
          <cell r="FU123">
            <v>10558.379581767498</v>
          </cell>
          <cell r="GB123">
            <v>17607.567536421102</v>
          </cell>
        </row>
        <row r="124">
          <cell r="GB124">
            <v>18951.001903171626</v>
          </cell>
        </row>
        <row r="125">
          <cell r="GB125">
            <v>4455.4746570950001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-3161.0580252671498</v>
          </cell>
        </row>
        <row r="25">
          <cell r="D25">
            <v>3694.84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view="pageBreakPreview" zoomScaleNormal="80" zoomScaleSheetLayoutView="100" workbookViewId="0">
      <selection activeCell="D17" sqref="D17"/>
    </sheetView>
  </sheetViews>
  <sheetFormatPr defaultRowHeight="15.75" x14ac:dyDescent="0.25"/>
  <cols>
    <col min="1" max="1" width="9.140625" style="1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6" width="9.140625" style="14" customWidth="1"/>
    <col min="17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17" t="s">
        <v>127</v>
      </c>
      <c r="B2" s="17"/>
      <c r="C2" s="17"/>
      <c r="D2" s="17"/>
      <c r="E2" s="14">
        <v>493.51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130</v>
      </c>
    </row>
    <row r="8" spans="1:22" ht="42.75" customHeight="1" x14ac:dyDescent="0.25">
      <c r="A8" s="18" t="s">
        <v>12</v>
      </c>
      <c r="B8" s="18"/>
      <c r="C8" s="18"/>
      <c r="D8" s="18"/>
    </row>
    <row r="9" spans="1:22" x14ac:dyDescent="0.25">
      <c r="A9" s="6" t="s">
        <v>13</v>
      </c>
      <c r="B9" s="1" t="s">
        <v>14</v>
      </c>
      <c r="C9" s="1" t="s">
        <v>15</v>
      </c>
      <c r="D9" s="10">
        <f>[2]Лист1!$D$23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[2]Лист1!$D$24</f>
        <v>-3161.0580252671498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[2]Лист1!$D$25</f>
        <v>3694.84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72108.562421185925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'[1]ГУК 2020'!$GB$124+'[1]ГУК 2021'!$GB$124</f>
        <v>33318.582381814122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'[1]ГУК 2020'!$GB$123+'[1]ГУК 2021'!$GB$123</f>
        <v>30956.619095819209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'[1]ГУК 2020'!$GB$125+'[1]ГУК 2021'!$GB$125</f>
        <v>7833.3609435525941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v>59680.71</v>
      </c>
      <c r="E16" s="14">
        <v>50967.54</v>
      </c>
      <c r="F16" s="9">
        <f>D16-E16</f>
        <v>8713.1699999999983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D12-D25+D99+D115</f>
        <v>49426.882421185925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56519.651974732849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D22-D94</f>
        <v>-15588.928582945569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10764.17</v>
      </c>
      <c r="F25" s="9">
        <f>F16+D25</f>
        <v>19477.339999999997</v>
      </c>
    </row>
    <row r="26" spans="1:22" ht="35.25" customHeight="1" x14ac:dyDescent="0.25">
      <c r="A26" s="18" t="s">
        <v>48</v>
      </c>
      <c r="B26" s="18"/>
      <c r="C26" s="18"/>
      <c r="D26" s="18"/>
    </row>
    <row r="27" spans="1:22" s="5" customFormat="1" ht="34.5" customHeight="1" x14ac:dyDescent="0.25">
      <c r="A27" s="15" t="s">
        <v>1</v>
      </c>
      <c r="B27" s="3" t="s">
        <v>50</v>
      </c>
      <c r="C27" s="3" t="s">
        <v>131</v>
      </c>
      <c r="D27" s="19" t="s">
        <v>132</v>
      </c>
      <c r="E27" s="20" t="s">
        <v>239</v>
      </c>
      <c r="F27" s="20" t="s">
        <v>238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133</v>
      </c>
      <c r="B28" s="21" t="s">
        <v>134</v>
      </c>
      <c r="C28" s="1" t="s">
        <v>7</v>
      </c>
      <c r="D28" s="22" t="s">
        <v>7</v>
      </c>
      <c r="E28" s="20"/>
      <c r="F28" s="20"/>
    </row>
    <row r="29" spans="1:22" x14ac:dyDescent="0.25">
      <c r="A29" s="6" t="s">
        <v>49</v>
      </c>
      <c r="B29" s="23" t="s">
        <v>135</v>
      </c>
      <c r="C29" s="24" t="s">
        <v>136</v>
      </c>
      <c r="D29" s="25">
        <f>E29*E$2*7+F29*E$2*5</f>
        <v>197.29790448980518</v>
      </c>
      <c r="E29" s="26">
        <v>3.2484359999999997E-2</v>
      </c>
      <c r="F29" s="27">
        <v>3.4478899703999991E-2</v>
      </c>
    </row>
    <row r="30" spans="1:22" x14ac:dyDescent="0.25">
      <c r="A30" s="6" t="s">
        <v>56</v>
      </c>
      <c r="B30" s="23" t="s">
        <v>78</v>
      </c>
      <c r="C30" s="24" t="s">
        <v>136</v>
      </c>
      <c r="D30" s="25">
        <f t="shared" ref="D30:D56" si="0">E30*E$2*7+F30*E$2*5</f>
        <v>133.06613465071882</v>
      </c>
      <c r="E30" s="26">
        <v>2.1908840000000002E-2</v>
      </c>
      <c r="F30" s="27">
        <v>2.3254042775999999E-2</v>
      </c>
    </row>
    <row r="31" spans="1:22" x14ac:dyDescent="0.25">
      <c r="A31" s="6" t="s">
        <v>63</v>
      </c>
      <c r="B31" s="23" t="s">
        <v>137</v>
      </c>
      <c r="C31" s="24" t="s">
        <v>136</v>
      </c>
      <c r="D31" s="25">
        <f t="shared" si="0"/>
        <v>551.72328734791677</v>
      </c>
      <c r="E31" s="26">
        <v>9.0839169999999997E-2</v>
      </c>
      <c r="F31" s="27">
        <v>9.6416695037999989E-2</v>
      </c>
    </row>
    <row r="32" spans="1:22" x14ac:dyDescent="0.25">
      <c r="A32" s="6" t="s">
        <v>120</v>
      </c>
      <c r="B32" s="23" t="s">
        <v>83</v>
      </c>
      <c r="C32" s="24" t="s">
        <v>136</v>
      </c>
      <c r="D32" s="25">
        <f t="shared" si="0"/>
        <v>4043.5203182280447</v>
      </c>
      <c r="E32" s="26">
        <v>0.66575045500000007</v>
      </c>
      <c r="F32" s="27">
        <v>0.70662753293699998</v>
      </c>
    </row>
    <row r="33" spans="1:22" s="5" customFormat="1" x14ac:dyDescent="0.25">
      <c r="A33" s="6" t="s">
        <v>122</v>
      </c>
      <c r="B33" s="23" t="s">
        <v>138</v>
      </c>
      <c r="C33" s="24" t="s">
        <v>136</v>
      </c>
      <c r="D33" s="25">
        <f t="shared" si="0"/>
        <v>557.96236053292364</v>
      </c>
      <c r="E33" s="26">
        <v>9.1866409999999996E-2</v>
      </c>
      <c r="F33" s="27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3" t="s">
        <v>81</v>
      </c>
      <c r="C34" s="24" t="s">
        <v>136</v>
      </c>
      <c r="D34" s="25">
        <f t="shared" si="0"/>
        <v>681.53564305276632</v>
      </c>
      <c r="E34" s="26">
        <v>0.11221228749999999</v>
      </c>
      <c r="F34" s="27">
        <v>0.11910212195249999</v>
      </c>
    </row>
    <row r="35" spans="1:22" x14ac:dyDescent="0.25">
      <c r="A35" s="6" t="s">
        <v>67</v>
      </c>
      <c r="B35" s="23" t="s">
        <v>82</v>
      </c>
      <c r="C35" s="24" t="s">
        <v>136</v>
      </c>
      <c r="D35" s="25">
        <f t="shared" si="0"/>
        <v>1190.2246674073781</v>
      </c>
      <c r="E35" s="26">
        <v>0.1959660275</v>
      </c>
      <c r="F35" s="27">
        <v>0.20799834158849997</v>
      </c>
    </row>
    <row r="36" spans="1:22" ht="31.5" x14ac:dyDescent="0.25">
      <c r="A36" s="6" t="s">
        <v>69</v>
      </c>
      <c r="B36" s="23" t="s">
        <v>139</v>
      </c>
      <c r="C36" s="24" t="s">
        <v>136</v>
      </c>
      <c r="D36" s="25">
        <f t="shared" si="0"/>
        <v>5.3377316695498749</v>
      </c>
      <c r="E36" s="26">
        <v>8.788375E-4</v>
      </c>
      <c r="F36" s="27">
        <v>9.3279812249999993E-4</v>
      </c>
    </row>
    <row r="37" spans="1:22" x14ac:dyDescent="0.25">
      <c r="A37" s="6" t="s">
        <v>70</v>
      </c>
      <c r="B37" s="23" t="s">
        <v>140</v>
      </c>
      <c r="C37" s="24" t="s">
        <v>136</v>
      </c>
      <c r="D37" s="25">
        <f t="shared" si="0"/>
        <v>917.94921231619503</v>
      </c>
      <c r="E37" s="26">
        <v>0.15113689499999999</v>
      </c>
      <c r="F37" s="27">
        <v>0.16041670035299999</v>
      </c>
    </row>
    <row r="38" spans="1:22" x14ac:dyDescent="0.25">
      <c r="A38" s="6" t="s">
        <v>126</v>
      </c>
      <c r="B38" s="23" t="s">
        <v>141</v>
      </c>
      <c r="C38" s="24" t="s">
        <v>136</v>
      </c>
      <c r="D38" s="25">
        <f t="shared" si="0"/>
        <v>2236.3305797369098</v>
      </c>
      <c r="E38" s="26">
        <v>0.36820344250000003</v>
      </c>
      <c r="F38" s="27">
        <v>0.3908111338695</v>
      </c>
    </row>
    <row r="39" spans="1:22" ht="31.5" x14ac:dyDescent="0.25">
      <c r="A39" s="6" t="s">
        <v>142</v>
      </c>
      <c r="B39" s="23" t="s">
        <v>143</v>
      </c>
      <c r="C39" s="24" t="s">
        <v>136</v>
      </c>
      <c r="D39" s="25">
        <f t="shared" si="0"/>
        <v>28.433808941506395</v>
      </c>
      <c r="E39" s="26">
        <v>4.6815199999999998E-3</v>
      </c>
      <c r="F39" s="27">
        <v>4.9689653279999992E-3</v>
      </c>
    </row>
    <row r="40" spans="1:22" ht="31.5" x14ac:dyDescent="0.25">
      <c r="A40" s="6" t="s">
        <v>144</v>
      </c>
      <c r="B40" s="23" t="s">
        <v>145</v>
      </c>
      <c r="C40" s="24" t="s">
        <v>136</v>
      </c>
      <c r="D40" s="25">
        <f t="shared" si="0"/>
        <v>102.70818531096748</v>
      </c>
      <c r="E40" s="26">
        <v>1.69105175E-2</v>
      </c>
      <c r="F40" s="27">
        <v>1.7948823274499998E-2</v>
      </c>
    </row>
    <row r="41" spans="1:22" ht="31.5" x14ac:dyDescent="0.25">
      <c r="A41" s="6" t="s">
        <v>146</v>
      </c>
      <c r="B41" s="23" t="s">
        <v>147</v>
      </c>
      <c r="C41" s="24" t="s">
        <v>136</v>
      </c>
      <c r="D41" s="25">
        <f t="shared" si="0"/>
        <v>616.24911186580471</v>
      </c>
      <c r="E41" s="26">
        <v>0.101463105</v>
      </c>
      <c r="F41" s="27">
        <v>0.10769293964699998</v>
      </c>
    </row>
    <row r="42" spans="1:22" x14ac:dyDescent="0.25">
      <c r="A42" s="6" t="s">
        <v>148</v>
      </c>
      <c r="B42" s="23" t="s">
        <v>149</v>
      </c>
      <c r="C42" s="24" t="s">
        <v>136</v>
      </c>
      <c r="D42" s="25">
        <f t="shared" si="0"/>
        <v>1115.91832857283</v>
      </c>
      <c r="E42" s="26">
        <v>0.1837317675</v>
      </c>
      <c r="F42" s="27">
        <v>0.19501289802449998</v>
      </c>
    </row>
    <row r="43" spans="1:22" x14ac:dyDescent="0.25">
      <c r="A43" s="6" t="s">
        <v>150</v>
      </c>
      <c r="B43" s="23" t="s">
        <v>151</v>
      </c>
      <c r="C43" s="24" t="s">
        <v>136</v>
      </c>
      <c r="D43" s="25">
        <f t="shared" si="0"/>
        <v>2422.9274509155453</v>
      </c>
      <c r="E43" s="26">
        <v>0.3989259175</v>
      </c>
      <c r="F43" s="27">
        <v>0.42341996883449995</v>
      </c>
    </row>
    <row r="44" spans="1:22" x14ac:dyDescent="0.25">
      <c r="A44" s="6" t="s">
        <v>152</v>
      </c>
      <c r="B44" s="23" t="s">
        <v>153</v>
      </c>
      <c r="C44" s="24" t="s">
        <v>136</v>
      </c>
      <c r="D44" s="25">
        <f t="shared" si="0"/>
        <v>269.59060802386455</v>
      </c>
      <c r="E44" s="26">
        <v>4.4387082500000001E-2</v>
      </c>
      <c r="F44" s="27">
        <v>4.7112449365499999E-2</v>
      </c>
    </row>
    <row r="45" spans="1:22" x14ac:dyDescent="0.25">
      <c r="A45" s="6" t="s">
        <v>154</v>
      </c>
      <c r="B45" s="23" t="s">
        <v>80</v>
      </c>
      <c r="C45" s="24" t="s">
        <v>136</v>
      </c>
      <c r="D45" s="25">
        <f t="shared" si="0"/>
        <v>4755.3435931973709</v>
      </c>
      <c r="E45" s="26">
        <v>0.78294948750000004</v>
      </c>
      <c r="F45" s="27">
        <v>0.83102258603250001</v>
      </c>
    </row>
    <row r="46" spans="1:22" ht="31.5" x14ac:dyDescent="0.25">
      <c r="A46" s="6" t="s">
        <v>155</v>
      </c>
      <c r="B46" s="23" t="s">
        <v>156</v>
      </c>
      <c r="C46" s="24" t="s">
        <v>136</v>
      </c>
      <c r="D46" s="25">
        <f t="shared" si="0"/>
        <v>461.41653849075385</v>
      </c>
      <c r="E46" s="26">
        <v>7.5970502499999995E-2</v>
      </c>
      <c r="F46" s="27">
        <v>8.0635091353499985E-2</v>
      </c>
    </row>
    <row r="47" spans="1:22" ht="31.5" x14ac:dyDescent="0.25">
      <c r="A47" s="6" t="s">
        <v>157</v>
      </c>
      <c r="B47" s="23" t="s">
        <v>234</v>
      </c>
      <c r="C47" s="24" t="s">
        <v>136</v>
      </c>
      <c r="D47" s="25">
        <f t="shared" si="0"/>
        <v>1004.4076803768683</v>
      </c>
      <c r="E47" s="26">
        <v>0.1653719575</v>
      </c>
      <c r="F47" s="27">
        <v>0.17552579569049997</v>
      </c>
    </row>
    <row r="48" spans="1:22" ht="31.5" x14ac:dyDescent="0.25">
      <c r="A48" s="6" t="s">
        <v>159</v>
      </c>
      <c r="B48" s="23" t="s">
        <v>158</v>
      </c>
      <c r="C48" s="24" t="s">
        <v>136</v>
      </c>
      <c r="D48" s="25">
        <f t="shared" si="0"/>
        <v>366.94827667924727</v>
      </c>
      <c r="E48" s="26">
        <v>6.0416657500000005E-2</v>
      </c>
      <c r="F48" s="27">
        <v>6.4126240270499998E-2</v>
      </c>
    </row>
    <row r="49" spans="1:22" ht="31.5" x14ac:dyDescent="0.25">
      <c r="A49" s="6" t="s">
        <v>161</v>
      </c>
      <c r="B49" s="23" t="s">
        <v>160</v>
      </c>
      <c r="C49" s="24" t="s">
        <v>136</v>
      </c>
      <c r="D49" s="25">
        <f t="shared" si="0"/>
        <v>710.22515171496968</v>
      </c>
      <c r="E49" s="26">
        <v>0.11693590749999999</v>
      </c>
      <c r="F49" s="27">
        <v>0.12411577222049998</v>
      </c>
    </row>
    <row r="50" spans="1:22" x14ac:dyDescent="0.25">
      <c r="A50" s="6" t="s">
        <v>163</v>
      </c>
      <c r="B50" s="23" t="s">
        <v>162</v>
      </c>
      <c r="C50" s="24" t="s">
        <v>62</v>
      </c>
      <c r="D50" s="25">
        <f t="shared" si="0"/>
        <v>1108.6117090539133</v>
      </c>
      <c r="E50" s="26">
        <v>0.18252875999999998</v>
      </c>
      <c r="F50" s="27">
        <v>0.19373602586399996</v>
      </c>
    </row>
    <row r="51" spans="1:22" x14ac:dyDescent="0.25">
      <c r="A51" s="6" t="s">
        <v>164</v>
      </c>
      <c r="B51" s="23" t="s">
        <v>79</v>
      </c>
      <c r="C51" s="24" t="s">
        <v>136</v>
      </c>
      <c r="D51" s="25">
        <f t="shared" si="0"/>
        <v>509.50726346084207</v>
      </c>
      <c r="E51" s="26">
        <v>8.3888459999999998E-2</v>
      </c>
      <c r="F51" s="27">
        <v>8.9039211443999983E-2</v>
      </c>
    </row>
    <row r="52" spans="1:22" x14ac:dyDescent="0.25">
      <c r="A52" s="6" t="s">
        <v>166</v>
      </c>
      <c r="B52" s="23" t="s">
        <v>165</v>
      </c>
      <c r="C52" s="24" t="s">
        <v>136</v>
      </c>
      <c r="D52" s="25">
        <f t="shared" si="0"/>
        <v>297.8070722027785</v>
      </c>
      <c r="E52" s="26">
        <v>4.9032817500000006E-2</v>
      </c>
      <c r="F52" s="27">
        <v>5.2043432494500004E-2</v>
      </c>
    </row>
    <row r="53" spans="1:22" ht="31.5" x14ac:dyDescent="0.25">
      <c r="A53" s="6" t="s">
        <v>168</v>
      </c>
      <c r="B53" s="23" t="s">
        <v>167</v>
      </c>
      <c r="C53" s="24" t="s">
        <v>136</v>
      </c>
      <c r="D53" s="25">
        <f t="shared" si="0"/>
        <v>1908.8431624542272</v>
      </c>
      <c r="E53" s="26">
        <v>0.31428386750000004</v>
      </c>
      <c r="F53" s="27">
        <v>0.3335808969645</v>
      </c>
    </row>
    <row r="54" spans="1:22" x14ac:dyDescent="0.25">
      <c r="A54" s="6" t="s">
        <v>170</v>
      </c>
      <c r="B54" s="23" t="s">
        <v>235</v>
      </c>
      <c r="C54" s="24" t="s">
        <v>136</v>
      </c>
      <c r="D54" s="25">
        <f t="shared" si="0"/>
        <v>1031.550205728855</v>
      </c>
      <c r="E54" s="26">
        <v>0.16984087250000002</v>
      </c>
      <c r="F54" s="27">
        <v>0.18026910207150001</v>
      </c>
    </row>
    <row r="55" spans="1:22" x14ac:dyDescent="0.25">
      <c r="A55" s="6" t="s">
        <v>236</v>
      </c>
      <c r="B55" s="23" t="s">
        <v>169</v>
      </c>
      <c r="C55" s="24" t="s">
        <v>136</v>
      </c>
      <c r="D55" s="25">
        <f t="shared" si="0"/>
        <v>447.47451121974996</v>
      </c>
      <c r="E55" s="26">
        <v>7.3675000000000004E-2</v>
      </c>
      <c r="F55" s="27">
        <v>7.8198644999999997E-2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x14ac:dyDescent="0.25">
      <c r="A56" s="6" t="s">
        <v>237</v>
      </c>
      <c r="B56" s="23" t="s">
        <v>171</v>
      </c>
      <c r="C56" s="24" t="s">
        <v>172</v>
      </c>
      <c r="D56" s="25">
        <f t="shared" si="0"/>
        <v>3072.8394310111098</v>
      </c>
      <c r="E56" s="26">
        <v>0.50593148749999994</v>
      </c>
      <c r="F56" s="27">
        <v>0.53699568083249993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x14ac:dyDescent="0.25">
      <c r="A57" s="15" t="s">
        <v>173</v>
      </c>
      <c r="B57" s="28" t="s">
        <v>174</v>
      </c>
      <c r="C57" s="1" t="s">
        <v>7</v>
      </c>
      <c r="D57" s="22" t="s">
        <v>7</v>
      </c>
      <c r="E57" s="26"/>
      <c r="F57" s="27"/>
    </row>
    <row r="58" spans="1:22" ht="31.5" x14ac:dyDescent="0.25">
      <c r="A58" s="6" t="s">
        <v>175</v>
      </c>
      <c r="B58" s="23" t="s">
        <v>176</v>
      </c>
      <c r="C58" s="1" t="s">
        <v>7</v>
      </c>
      <c r="D58" s="22" t="s">
        <v>7</v>
      </c>
      <c r="E58" s="26"/>
      <c r="F58" s="27"/>
    </row>
    <row r="59" spans="1:22" ht="31.5" x14ac:dyDescent="0.25">
      <c r="A59" s="6" t="s">
        <v>177</v>
      </c>
      <c r="B59" s="23" t="s">
        <v>73</v>
      </c>
      <c r="C59" s="29" t="s">
        <v>178</v>
      </c>
      <c r="D59" s="25">
        <f t="shared" ref="D59:D66" si="1">E59*E$2*7+F59*E$2*5</f>
        <v>1016.4063897705751</v>
      </c>
      <c r="E59" s="26">
        <v>0.16734750000000001</v>
      </c>
      <c r="F59" s="27">
        <v>0.17762263649999999</v>
      </c>
    </row>
    <row r="60" spans="1:22" ht="31.5" x14ac:dyDescent="0.25">
      <c r="A60" s="6" t="s">
        <v>179</v>
      </c>
      <c r="B60" s="23" t="s">
        <v>180</v>
      </c>
      <c r="C60" s="29" t="s">
        <v>75</v>
      </c>
      <c r="D60" s="25">
        <f t="shared" si="1"/>
        <v>1924.1403982449247</v>
      </c>
      <c r="E60" s="26">
        <v>0.31680249999999999</v>
      </c>
      <c r="F60" s="27">
        <v>0.33625417349999998</v>
      </c>
    </row>
    <row r="61" spans="1:22" s="5" customFormat="1" ht="24.75" customHeight="1" x14ac:dyDescent="0.25">
      <c r="A61" s="6" t="s">
        <v>181</v>
      </c>
      <c r="B61" s="23" t="s">
        <v>182</v>
      </c>
      <c r="C61" s="29" t="s">
        <v>60</v>
      </c>
      <c r="D61" s="25">
        <f t="shared" si="1"/>
        <v>492.22196234172497</v>
      </c>
      <c r="E61" s="26">
        <v>8.1042500000000003E-2</v>
      </c>
      <c r="F61" s="27">
        <v>8.6018509499999993E-2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6" t="s">
        <v>183</v>
      </c>
      <c r="B62" s="23" t="s">
        <v>76</v>
      </c>
      <c r="C62" s="29" t="s">
        <v>60</v>
      </c>
      <c r="D62" s="25">
        <f t="shared" si="1"/>
        <v>1010.01389675315</v>
      </c>
      <c r="E62" s="26">
        <v>0.166295</v>
      </c>
      <c r="F62" s="27">
        <v>0.17650551299999998</v>
      </c>
    </row>
    <row r="63" spans="1:22" x14ac:dyDescent="0.25">
      <c r="A63" s="6" t="s">
        <v>184</v>
      </c>
      <c r="B63" s="23" t="s">
        <v>118</v>
      </c>
      <c r="C63" s="29" t="s">
        <v>136</v>
      </c>
      <c r="D63" s="25">
        <f t="shared" si="1"/>
        <v>262.09221371442499</v>
      </c>
      <c r="E63" s="26">
        <v>4.3152500000000003E-2</v>
      </c>
      <c r="F63" s="27">
        <v>4.5802063499999997E-2</v>
      </c>
    </row>
    <row r="64" spans="1:22" ht="31.5" x14ac:dyDescent="0.25">
      <c r="A64" s="6" t="s">
        <v>185</v>
      </c>
      <c r="B64" s="23" t="s">
        <v>186</v>
      </c>
      <c r="C64" s="29" t="s">
        <v>136</v>
      </c>
      <c r="D64" s="25">
        <f t="shared" si="1"/>
        <v>1380.7784917637998</v>
      </c>
      <c r="E64" s="26">
        <v>0.22733999999999999</v>
      </c>
      <c r="F64" s="27">
        <v>0.24129867599999996</v>
      </c>
    </row>
    <row r="65" spans="1:22" x14ac:dyDescent="0.25">
      <c r="A65" s="6" t="s">
        <v>187</v>
      </c>
      <c r="B65" s="23" t="s">
        <v>188</v>
      </c>
      <c r="C65" s="29" t="s">
        <v>74</v>
      </c>
      <c r="D65" s="25">
        <f t="shared" si="1"/>
        <v>281.26969276669996</v>
      </c>
      <c r="E65" s="26">
        <v>4.6309999999999997E-2</v>
      </c>
      <c r="F65" s="27">
        <v>4.9153433999999989E-2</v>
      </c>
    </row>
    <row r="66" spans="1:22" x14ac:dyDescent="0.25">
      <c r="A66" s="6" t="s">
        <v>189</v>
      </c>
      <c r="B66" s="23" t="s">
        <v>190</v>
      </c>
      <c r="C66" s="29" t="s">
        <v>71</v>
      </c>
      <c r="D66" s="25">
        <f t="shared" si="1"/>
        <v>217.34476259245002</v>
      </c>
      <c r="E66" s="26">
        <v>3.5785000000000004E-2</v>
      </c>
      <c r="F66" s="27">
        <v>3.7982199000000001E-2</v>
      </c>
    </row>
    <row r="67" spans="1:22" s="5" customFormat="1" ht="29.25" customHeight="1" x14ac:dyDescent="0.25">
      <c r="A67" s="6" t="s">
        <v>57</v>
      </c>
      <c r="B67" s="23" t="s">
        <v>191</v>
      </c>
      <c r="C67" s="1" t="s">
        <v>7</v>
      </c>
      <c r="D67" s="22" t="s">
        <v>7</v>
      </c>
      <c r="E67" s="26"/>
      <c r="F67" s="2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6" t="s">
        <v>192</v>
      </c>
      <c r="B68" s="23" t="s">
        <v>193</v>
      </c>
      <c r="C68" s="29" t="s">
        <v>75</v>
      </c>
      <c r="D68" s="25">
        <f t="shared" ref="D68:D73" si="2">E68*E$2*7+F68*E$2*5</f>
        <v>1713.1881286698999</v>
      </c>
      <c r="E68" s="26">
        <v>0.28206999999999999</v>
      </c>
      <c r="F68" s="27">
        <v>0.29938909799999996</v>
      </c>
    </row>
    <row r="69" spans="1:22" x14ac:dyDescent="0.25">
      <c r="A69" s="6" t="s">
        <v>194</v>
      </c>
      <c r="B69" s="23" t="s">
        <v>195</v>
      </c>
      <c r="C69" s="29" t="s">
        <v>75</v>
      </c>
      <c r="D69" s="25">
        <f t="shared" si="2"/>
        <v>4103.9805171868502</v>
      </c>
      <c r="E69" s="26">
        <v>0.675705</v>
      </c>
      <c r="F69" s="27">
        <v>0.71719328699999996</v>
      </c>
    </row>
    <row r="70" spans="1:22" x14ac:dyDescent="0.25">
      <c r="A70" s="6" t="s">
        <v>196</v>
      </c>
      <c r="B70" s="23" t="s">
        <v>77</v>
      </c>
      <c r="C70" s="29" t="s">
        <v>197</v>
      </c>
      <c r="D70" s="25">
        <f t="shared" si="2"/>
        <v>364.37210199322499</v>
      </c>
      <c r="E70" s="26">
        <v>5.9992500000000004E-2</v>
      </c>
      <c r="F70" s="27">
        <v>6.3676039500000003E-2</v>
      </c>
    </row>
    <row r="71" spans="1:22" x14ac:dyDescent="0.25">
      <c r="A71" s="6" t="s">
        <v>198</v>
      </c>
      <c r="B71" s="23" t="s">
        <v>199</v>
      </c>
      <c r="C71" s="29" t="s">
        <v>74</v>
      </c>
      <c r="D71" s="25">
        <f t="shared" si="2"/>
        <v>153.4198324182</v>
      </c>
      <c r="E71" s="26">
        <v>2.5260000000000001E-2</v>
      </c>
      <c r="F71" s="27">
        <v>2.6810964E-2</v>
      </c>
    </row>
    <row r="72" spans="1:22" x14ac:dyDescent="0.25">
      <c r="A72" s="6" t="s">
        <v>200</v>
      </c>
      <c r="B72" s="23" t="s">
        <v>201</v>
      </c>
      <c r="C72" s="29" t="s">
        <v>59</v>
      </c>
      <c r="D72" s="25">
        <f t="shared" si="2"/>
        <v>1815.4680169486996</v>
      </c>
      <c r="E72" s="26">
        <v>0.29890999999999995</v>
      </c>
      <c r="F72" s="27">
        <v>0.31726307399999992</v>
      </c>
    </row>
    <row r="73" spans="1:22" s="5" customFormat="1" x14ac:dyDescent="0.25">
      <c r="A73" s="6" t="s">
        <v>202</v>
      </c>
      <c r="B73" s="23" t="s">
        <v>203</v>
      </c>
      <c r="C73" s="29" t="s">
        <v>75</v>
      </c>
      <c r="D73" s="25">
        <f t="shared" si="2"/>
        <v>76.709916209100001</v>
      </c>
      <c r="E73" s="26">
        <v>1.2630000000000001E-2</v>
      </c>
      <c r="F73" s="27">
        <v>1.3405482E-2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15" t="s">
        <v>204</v>
      </c>
      <c r="B74" s="28" t="s">
        <v>205</v>
      </c>
      <c r="C74" s="1" t="s">
        <v>7</v>
      </c>
      <c r="D74" s="22" t="s">
        <v>7</v>
      </c>
      <c r="E74" s="26"/>
      <c r="F74" s="27"/>
    </row>
    <row r="75" spans="1:22" x14ac:dyDescent="0.25">
      <c r="A75" s="6" t="s">
        <v>51</v>
      </c>
      <c r="B75" s="30" t="s">
        <v>72</v>
      </c>
      <c r="C75" s="24" t="s">
        <v>136</v>
      </c>
      <c r="D75" s="25">
        <f t="shared" ref="D75" si="3">E75*E$2*7+F75*E$2*5</f>
        <v>190.20862973348085</v>
      </c>
      <c r="E75" s="26">
        <v>3.1317137500000002E-2</v>
      </c>
      <c r="F75" s="27">
        <v>3.32400097425E-2</v>
      </c>
    </row>
    <row r="76" spans="1:22" ht="31.5" x14ac:dyDescent="0.25">
      <c r="A76" s="15" t="s">
        <v>206</v>
      </c>
      <c r="B76" s="28" t="s">
        <v>207</v>
      </c>
      <c r="C76" s="1" t="s">
        <v>7</v>
      </c>
      <c r="D76" s="22" t="s">
        <v>7</v>
      </c>
      <c r="E76" s="31"/>
      <c r="F76" s="32"/>
    </row>
    <row r="77" spans="1:22" ht="31.5" x14ac:dyDescent="0.25">
      <c r="A77" s="6" t="s">
        <v>52</v>
      </c>
      <c r="B77" s="33" t="s">
        <v>208</v>
      </c>
      <c r="C77" s="34" t="s">
        <v>209</v>
      </c>
      <c r="D77" s="25">
        <f t="shared" ref="D77:D79" si="4">E77*E$2*7+F77*E$2*5</f>
        <v>137.30435752127156</v>
      </c>
      <c r="E77" s="31">
        <v>2.26066475E-2</v>
      </c>
      <c r="F77" s="32">
        <v>2.3994695656499997E-2</v>
      </c>
    </row>
    <row r="78" spans="1:22" ht="31.5" x14ac:dyDescent="0.25">
      <c r="A78" s="6" t="s">
        <v>210</v>
      </c>
      <c r="B78" s="33" t="s">
        <v>211</v>
      </c>
      <c r="C78" s="34" t="s">
        <v>212</v>
      </c>
      <c r="D78" s="25">
        <f t="shared" si="4"/>
        <v>366.14282255905175</v>
      </c>
      <c r="E78" s="31">
        <v>6.0284042500000003E-2</v>
      </c>
      <c r="F78" s="32">
        <v>6.3985482709499997E-2</v>
      </c>
    </row>
    <row r="79" spans="1:22" s="5" customFormat="1" x14ac:dyDescent="0.25">
      <c r="A79" s="6" t="s">
        <v>64</v>
      </c>
      <c r="B79" s="33" t="s">
        <v>213</v>
      </c>
      <c r="C79" s="29" t="s">
        <v>136</v>
      </c>
      <c r="D79" s="25">
        <f t="shared" si="4"/>
        <v>398.45048226911763</v>
      </c>
      <c r="E79" s="31">
        <v>6.560337749999999E-2</v>
      </c>
      <c r="F79" s="32">
        <v>6.9631424878499978E-2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A80" s="15" t="s">
        <v>214</v>
      </c>
      <c r="B80" s="35" t="s">
        <v>215</v>
      </c>
      <c r="C80" s="29"/>
      <c r="D80" s="25"/>
      <c r="E80" s="31"/>
      <c r="F80" s="32"/>
    </row>
    <row r="81" spans="1:22" ht="31.5" x14ac:dyDescent="0.25">
      <c r="A81" s="6" t="s">
        <v>54</v>
      </c>
      <c r="B81" s="33" t="s">
        <v>216</v>
      </c>
      <c r="C81" s="29" t="s">
        <v>61</v>
      </c>
      <c r="D81" s="25">
        <f t="shared" ref="D81:D85" si="5">E81*E$2*7+F81*E$2*5</f>
        <v>4544.4232860874317</v>
      </c>
      <c r="E81" s="31">
        <v>0.74822224999999998</v>
      </c>
      <c r="F81" s="27">
        <v>0.79416309614999991</v>
      </c>
    </row>
    <row r="82" spans="1:22" ht="31.5" x14ac:dyDescent="0.25">
      <c r="A82" s="6" t="s">
        <v>217</v>
      </c>
      <c r="B82" s="33" t="s">
        <v>218</v>
      </c>
      <c r="C82" s="29" t="s">
        <v>60</v>
      </c>
      <c r="D82" s="25">
        <f t="shared" si="5"/>
        <v>1814.8287676469572</v>
      </c>
      <c r="E82" s="26">
        <v>0.29880475000000001</v>
      </c>
      <c r="F82" s="27">
        <v>0.31715136164999996</v>
      </c>
    </row>
    <row r="83" spans="1:22" x14ac:dyDescent="0.25">
      <c r="A83" s="6" t="s">
        <v>65</v>
      </c>
      <c r="B83" s="33" t="s">
        <v>219</v>
      </c>
      <c r="C83" s="29" t="s">
        <v>58</v>
      </c>
      <c r="D83" s="25">
        <f t="shared" si="5"/>
        <v>345.19462294094996</v>
      </c>
      <c r="E83" s="26">
        <v>5.6834999999999997E-2</v>
      </c>
      <c r="F83" s="27">
        <v>6.032466899999999E-2</v>
      </c>
    </row>
    <row r="84" spans="1:22" x14ac:dyDescent="0.25">
      <c r="A84" s="6" t="s">
        <v>121</v>
      </c>
      <c r="B84" s="33" t="s">
        <v>220</v>
      </c>
      <c r="C84" s="29" t="s">
        <v>59</v>
      </c>
      <c r="D84" s="25">
        <f t="shared" si="5"/>
        <v>164.92631984956498</v>
      </c>
      <c r="E84" s="26">
        <v>2.7154499999999998E-2</v>
      </c>
      <c r="F84" s="27">
        <v>2.8821786299999996E-2</v>
      </c>
    </row>
    <row r="85" spans="1:22" s="5" customFormat="1" x14ac:dyDescent="0.25">
      <c r="A85" s="6" t="s">
        <v>123</v>
      </c>
      <c r="B85" s="33" t="s">
        <v>221</v>
      </c>
      <c r="C85" s="29" t="s">
        <v>62</v>
      </c>
      <c r="D85" s="25">
        <f t="shared" si="5"/>
        <v>69.03892458819</v>
      </c>
      <c r="E85" s="26">
        <v>1.1367E-2</v>
      </c>
      <c r="F85" s="27">
        <v>1.2064933799999998E-2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6" t="s">
        <v>125</v>
      </c>
      <c r="B86" s="33" t="s">
        <v>222</v>
      </c>
      <c r="C86" s="29"/>
      <c r="D86" s="25"/>
      <c r="E86" s="26"/>
      <c r="F86" s="27"/>
    </row>
    <row r="87" spans="1:22" x14ac:dyDescent="0.25">
      <c r="A87" s="6" t="s">
        <v>223</v>
      </c>
      <c r="B87" s="33" t="s">
        <v>224</v>
      </c>
      <c r="C87" s="29" t="s">
        <v>62</v>
      </c>
      <c r="D87" s="25">
        <f t="shared" ref="D87:D89" si="6">E87*E$2*7+F87*E$2*5</f>
        <v>21.095226957502497</v>
      </c>
      <c r="E87" s="26">
        <v>3.4732499999999998E-3</v>
      </c>
      <c r="F87" s="27">
        <v>3.6865075499999994E-3</v>
      </c>
    </row>
    <row r="88" spans="1:22" x14ac:dyDescent="0.25">
      <c r="A88" s="6" t="s">
        <v>225</v>
      </c>
      <c r="B88" s="33" t="s">
        <v>226</v>
      </c>
      <c r="C88" s="29" t="s">
        <v>62</v>
      </c>
      <c r="D88" s="25">
        <f t="shared" si="6"/>
        <v>17.898980448789999</v>
      </c>
      <c r="E88" s="26">
        <v>2.947E-3</v>
      </c>
      <c r="F88" s="27">
        <v>3.1279457999999999E-3</v>
      </c>
    </row>
    <row r="89" spans="1:22" x14ac:dyDescent="0.25">
      <c r="A89" s="6" t="s">
        <v>227</v>
      </c>
      <c r="B89" s="33" t="s">
        <v>228</v>
      </c>
      <c r="C89" s="29" t="s">
        <v>62</v>
      </c>
      <c r="D89" s="25">
        <f t="shared" si="6"/>
        <v>0.63924930174250005</v>
      </c>
      <c r="E89" s="26">
        <v>1.0525000000000001E-4</v>
      </c>
      <c r="F89" s="27">
        <v>1.1171235E-4</v>
      </c>
    </row>
    <row r="90" spans="1:22" x14ac:dyDescent="0.25">
      <c r="A90" s="15" t="s">
        <v>229</v>
      </c>
      <c r="B90" s="28" t="s">
        <v>230</v>
      </c>
      <c r="C90" s="1" t="s">
        <v>7</v>
      </c>
      <c r="D90" s="22" t="s">
        <v>7</v>
      </c>
      <c r="E90" s="26"/>
      <c r="F90" s="27"/>
    </row>
    <row r="91" spans="1:22" x14ac:dyDescent="0.25">
      <c r="A91" s="6" t="s">
        <v>55</v>
      </c>
      <c r="B91" s="30" t="s">
        <v>231</v>
      </c>
      <c r="C91" s="24" t="s">
        <v>53</v>
      </c>
      <c r="D91" s="25">
        <f t="shared" ref="D91:D93" si="7">E91*E$2*7+F91*E$2*5</f>
        <v>5657.3563204211241</v>
      </c>
      <c r="E91" s="31">
        <v>0.93146249999999997</v>
      </c>
      <c r="F91" s="32">
        <v>0.98865429749999989</v>
      </c>
    </row>
    <row r="92" spans="1:22" x14ac:dyDescent="0.25">
      <c r="A92" s="6" t="s">
        <v>232</v>
      </c>
      <c r="B92" s="30" t="s">
        <v>68</v>
      </c>
      <c r="C92" s="1"/>
      <c r="D92" s="25">
        <f t="shared" si="7"/>
        <v>7833.3609435525941</v>
      </c>
      <c r="E92" s="31">
        <v>1.2897335000000001</v>
      </c>
      <c r="F92" s="32">
        <v>1.3689231368999999</v>
      </c>
    </row>
    <row r="93" spans="1:22" x14ac:dyDescent="0.25">
      <c r="A93" s="6" t="s">
        <v>66</v>
      </c>
      <c r="B93" s="30" t="s">
        <v>233</v>
      </c>
      <c r="C93" s="1"/>
      <c r="D93" s="25">
        <f t="shared" si="7"/>
        <v>4990.5553737735236</v>
      </c>
      <c r="E93" s="26">
        <v>0.82167622500000004</v>
      </c>
      <c r="F93" s="32">
        <v>0.87212714521500001</v>
      </c>
    </row>
    <row r="94" spans="1:22" x14ac:dyDescent="0.25">
      <c r="A94" s="6"/>
      <c r="B94" s="3" t="s">
        <v>84</v>
      </c>
      <c r="C94" s="1" t="s">
        <v>15</v>
      </c>
      <c r="D94" s="8">
        <f>SUM(D29:D56)+SUM(D59:D66)+SUM(D68:D73)+SUM(D77:D79)+SUM(D81:D85)+SUM(D87:D89)+SUM(D75:D75)+SUM(D91:D93)</f>
        <v>72108.580557678419</v>
      </c>
      <c r="E94" s="36">
        <f t="shared" ref="E94:F94" si="8">SUM(E29:E56)+SUM(E59:E66)+SUM(E68:E73)+SUM(E77:E79)+SUM(E81:E85)+SUM(E87:E89)+SUM(E75:E75)+SUM(E91:E93)</f>
        <v>11.872407342500001</v>
      </c>
      <c r="F94" s="36">
        <f t="shared" si="8"/>
        <v>12.601373153329499</v>
      </c>
    </row>
    <row r="95" spans="1:22" x14ac:dyDescent="0.25">
      <c r="A95" s="18" t="s">
        <v>85</v>
      </c>
      <c r="B95" s="18"/>
      <c r="C95" s="18"/>
      <c r="D95" s="18"/>
    </row>
    <row r="96" spans="1:22" x14ac:dyDescent="0.25">
      <c r="A96" s="6" t="s">
        <v>86</v>
      </c>
      <c r="B96" s="1" t="s">
        <v>87</v>
      </c>
      <c r="C96" s="1" t="s">
        <v>88</v>
      </c>
      <c r="D96" s="1">
        <v>0</v>
      </c>
      <c r="E96" s="14" t="s">
        <v>119</v>
      </c>
    </row>
    <row r="97" spans="1:5" x14ac:dyDescent="0.25">
      <c r="A97" s="6" t="s">
        <v>89</v>
      </c>
      <c r="B97" s="1" t="s">
        <v>90</v>
      </c>
      <c r="C97" s="1" t="s">
        <v>88</v>
      </c>
      <c r="D97" s="1">
        <v>0</v>
      </c>
      <c r="E97" s="14" t="s">
        <v>119</v>
      </c>
    </row>
    <row r="98" spans="1:5" x14ac:dyDescent="0.25">
      <c r="A98" s="6" t="s">
        <v>91</v>
      </c>
      <c r="B98" s="1" t="s">
        <v>92</v>
      </c>
      <c r="C98" s="1" t="s">
        <v>88</v>
      </c>
      <c r="D98" s="1">
        <v>0</v>
      </c>
      <c r="E98" s="14" t="s">
        <v>119</v>
      </c>
    </row>
    <row r="99" spans="1:5" x14ac:dyDescent="0.25">
      <c r="A99" s="6" t="s">
        <v>93</v>
      </c>
      <c r="B99" s="1" t="s">
        <v>94</v>
      </c>
      <c r="C99" s="1" t="s">
        <v>15</v>
      </c>
      <c r="D99" s="1">
        <v>-11917.51</v>
      </c>
      <c r="E99" s="14" t="s">
        <v>119</v>
      </c>
    </row>
    <row r="100" spans="1:5" x14ac:dyDescent="0.25">
      <c r="A100" s="18" t="s">
        <v>95</v>
      </c>
      <c r="B100" s="18"/>
      <c r="C100" s="18"/>
      <c r="D100" s="18"/>
    </row>
    <row r="101" spans="1:5" ht="31.5" x14ac:dyDescent="0.25">
      <c r="A101" s="6" t="s">
        <v>96</v>
      </c>
      <c r="B101" s="1" t="s">
        <v>14</v>
      </c>
      <c r="C101" s="1" t="s">
        <v>15</v>
      </c>
      <c r="D101" s="1">
        <v>0</v>
      </c>
      <c r="E101" s="14" t="s">
        <v>97</v>
      </c>
    </row>
    <row r="102" spans="1:5" ht="31.5" x14ac:dyDescent="0.25">
      <c r="A102" s="6" t="s">
        <v>98</v>
      </c>
      <c r="B102" s="1" t="s">
        <v>17</v>
      </c>
      <c r="C102" s="1" t="s">
        <v>15</v>
      </c>
      <c r="D102" s="1">
        <v>0</v>
      </c>
      <c r="E102" s="14" t="s">
        <v>97</v>
      </c>
    </row>
    <row r="103" spans="1:5" ht="31.5" x14ac:dyDescent="0.25">
      <c r="A103" s="6" t="s">
        <v>99</v>
      </c>
      <c r="B103" s="1" t="s">
        <v>19</v>
      </c>
      <c r="C103" s="1" t="s">
        <v>15</v>
      </c>
      <c r="D103" s="1">
        <v>0</v>
      </c>
      <c r="E103" s="14" t="s">
        <v>97</v>
      </c>
    </row>
    <row r="104" spans="1:5" ht="31.5" x14ac:dyDescent="0.25">
      <c r="A104" s="6" t="s">
        <v>100</v>
      </c>
      <c r="B104" s="1" t="s">
        <v>43</v>
      </c>
      <c r="C104" s="1" t="s">
        <v>15</v>
      </c>
      <c r="D104" s="1">
        <v>0</v>
      </c>
      <c r="E104" s="14" t="s">
        <v>97</v>
      </c>
    </row>
    <row r="105" spans="1:5" ht="31.5" x14ac:dyDescent="0.25">
      <c r="A105" s="6" t="s">
        <v>101</v>
      </c>
      <c r="B105" s="1" t="s">
        <v>102</v>
      </c>
      <c r="C105" s="1" t="s">
        <v>15</v>
      </c>
      <c r="D105" s="1">
        <v>0</v>
      </c>
      <c r="E105" s="14" t="s">
        <v>97</v>
      </c>
    </row>
    <row r="106" spans="1:5" ht="31.5" x14ac:dyDescent="0.25">
      <c r="A106" s="6" t="s">
        <v>103</v>
      </c>
      <c r="B106" s="1" t="s">
        <v>47</v>
      </c>
      <c r="C106" s="1" t="s">
        <v>15</v>
      </c>
      <c r="D106" s="1">
        <v>0</v>
      </c>
      <c r="E106" s="14" t="s">
        <v>97</v>
      </c>
    </row>
    <row r="107" spans="1:5" x14ac:dyDescent="0.25">
      <c r="A107" s="18" t="s">
        <v>104</v>
      </c>
      <c r="B107" s="18"/>
      <c r="C107" s="18"/>
      <c r="D107" s="18"/>
      <c r="E107" s="7"/>
    </row>
    <row r="108" spans="1:5" ht="31.5" x14ac:dyDescent="0.25">
      <c r="A108" s="6" t="s">
        <v>105</v>
      </c>
      <c r="B108" s="1" t="s">
        <v>87</v>
      </c>
      <c r="C108" s="1" t="s">
        <v>88</v>
      </c>
      <c r="D108" s="1">
        <v>0</v>
      </c>
      <c r="E108" s="14" t="s">
        <v>97</v>
      </c>
    </row>
    <row r="109" spans="1:5" ht="31.5" x14ac:dyDescent="0.25">
      <c r="A109" s="6" t="s">
        <v>106</v>
      </c>
      <c r="B109" s="1" t="s">
        <v>90</v>
      </c>
      <c r="C109" s="1" t="s">
        <v>88</v>
      </c>
      <c r="D109" s="1">
        <v>0</v>
      </c>
      <c r="E109" s="14" t="s">
        <v>97</v>
      </c>
    </row>
    <row r="110" spans="1:5" ht="31.5" x14ac:dyDescent="0.25">
      <c r="A110" s="6" t="s">
        <v>107</v>
      </c>
      <c r="B110" s="1" t="s">
        <v>108</v>
      </c>
      <c r="C110" s="1" t="s">
        <v>88</v>
      </c>
      <c r="D110" s="1">
        <v>0</v>
      </c>
      <c r="E110" s="14" t="s">
        <v>97</v>
      </c>
    </row>
    <row r="111" spans="1:5" ht="31.5" x14ac:dyDescent="0.25">
      <c r="A111" s="6" t="s">
        <v>109</v>
      </c>
      <c r="B111" s="1" t="s">
        <v>94</v>
      </c>
      <c r="C111" s="1" t="s">
        <v>15</v>
      </c>
      <c r="D111" s="1">
        <v>0</v>
      </c>
      <c r="E111" s="14" t="s">
        <v>97</v>
      </c>
    </row>
    <row r="112" spans="1:5" x14ac:dyDescent="0.25">
      <c r="A112" s="18" t="s">
        <v>110</v>
      </c>
      <c r="B112" s="18"/>
      <c r="C112" s="18"/>
      <c r="D112" s="18"/>
    </row>
    <row r="113" spans="1:5" x14ac:dyDescent="0.25">
      <c r="A113" s="6" t="s">
        <v>111</v>
      </c>
      <c r="B113" s="1" t="s">
        <v>112</v>
      </c>
      <c r="C113" s="1" t="s">
        <v>88</v>
      </c>
      <c r="D113" s="1">
        <v>1</v>
      </c>
      <c r="E113" s="14" t="s">
        <v>113</v>
      </c>
    </row>
    <row r="114" spans="1:5" x14ac:dyDescent="0.25">
      <c r="A114" s="6" t="s">
        <v>114</v>
      </c>
      <c r="B114" s="1" t="s">
        <v>115</v>
      </c>
      <c r="C114" s="1" t="s">
        <v>88</v>
      </c>
      <c r="D114" s="1">
        <v>0</v>
      </c>
      <c r="E114" s="14" t="s">
        <v>113</v>
      </c>
    </row>
    <row r="115" spans="1:5" ht="31.5" x14ac:dyDescent="0.25">
      <c r="A115" s="6" t="s">
        <v>116</v>
      </c>
      <c r="B115" s="1" t="s">
        <v>117</v>
      </c>
      <c r="C115" s="1" t="s">
        <v>15</v>
      </c>
      <c r="D115" s="1">
        <v>0</v>
      </c>
      <c r="E115" s="14" t="s">
        <v>113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95:D95"/>
    <mergeCell ref="A100:D100"/>
    <mergeCell ref="A107:D107"/>
    <mergeCell ref="A112:D112"/>
    <mergeCell ref="E27:E28"/>
    <mergeCell ref="F27:F28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2022-03-29T10:25:34Z</dcterms:modified>
</cp:coreProperties>
</file>