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<sst xmlns="http://schemas.openxmlformats.org/spreadsheetml/2006/main" count="934" uniqueCount="386">
  <si>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</si>
  <si>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</si>
  <si>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</si>
  <si>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</si>
  <si>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</si>
  <si>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</si>
  <si>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</si>
  <si>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</si>
  <si>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</si>
  <si>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</si>
  <si>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</si>
  <si>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</si>
  <si>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</si>
  <si>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</si>
  <si>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</si>
  <si>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</si>
  <si>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</si>
  <si>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</si>
  <si>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</si>
  <si>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</si>
  <si>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</si>
  <si>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</si>
  <si>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</si>
  <si>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</si>
  <si>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</si>
  <si>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</si>
  <si>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</si>
  <si>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</si>
  <si>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</si>
  <si>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</si>
  <si>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</si>
  <si>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</si>
  <si>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</si>
  <si>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</si>
  <si>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</si>
  <si>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</si>
  <si>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</si>
  <si>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</si>
  <si>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</si>
  <si>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</si>
  <si>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</si>
  <si>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</si>
  <si>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</si>
  <si>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</si>
  <si>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</si>
  <si>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</si>
  <si>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</si>
  <si>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</si>
  <si>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</si>
  <si>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</si>
  <si>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</si>
  <si>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</si>
  <si>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</si>
  <si>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</si>
  <si>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</si>
  <si>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</si>
  <si>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</si>
  <si>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</si>
  <si>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</si>
  <si>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</si>
  <si>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</si>
  <si>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</si>
  <si>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</si>
  <si>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</si>
  <si>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</si>
  <si>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</si>
  <si>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</si>
  <si>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</si>
  <si>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</si>
  <si>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</si>
  <si>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</si>
  <si>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</si>
  <si>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</si>
  <si>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</si>
  <si>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</si>
  <si>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</si>
  <si>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</si>
  <si>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</si>
  <si>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</si>
  <si>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</si>
  <si>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</si>
  <si>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</si>
  <si>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</si>
  <si>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</si>
  <si>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</si>
  <si>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</si>
  <si>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</si>
  <si>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</si>
  <si>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</si>
  <si>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</si>
  <si>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</si>
  <si>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</si>
  <si>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</si>
  <si>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</si>
  <si>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</si>
  <si>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</si>
  <si>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</si>
  <si>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</si>
  <si>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</si>
  <si>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</si>
  <si>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</si>
  <si>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</si>
  <si>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</si>
  <si>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</si>
  <si>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</si>
  <si>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</si>
  <si>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</si>
  <si>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</si>
  <si>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</si>
  <si>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</si>
  <si>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</si>
  <si>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</si>
  <si>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</si>
  <si>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</si>
  <si>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</si>
  <si>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</si>
  <si>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</si>
  <si>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</si>
  <si>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</si>
  <si>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</si>
  <si>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</si>
  <si>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</si>
  <si>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</si>
  <si>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</si>
  <si>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</si>
  <si>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</si>
  <si>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</si>
  <si>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</si>
  <si>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</si>
  <si>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</si>
  <si>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</si>
  <si>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</si>
  <si>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</si>
  <si>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</si>
  <si>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</si>
  <si>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</si>
  <si>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</si>
  <si>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</si>
  <si>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</si>
  <si>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</si>
  <si>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</si>
  <si>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</si>
  <si>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</si>
  <si>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</si>
  <si>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</si>
  <si>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</si>
  <si>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</si>
  <si>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</si>
  <si>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</si>
  <si>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</si>
  <si>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</si>
  <si>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</si>
  <si>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</si>
  <si>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</si>
  <si>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</si>
  <si>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</si>
  <si>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</si>
  <si>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</si>
  <si>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</si>
  <si>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</si>
  <si>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</si>
  <si>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</si>
  <si>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</si>
  <si>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</si>
  <si>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</si>
  <si>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</si>
  <si>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</si>
  <si>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</si>
  <si>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</si>
  <si>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</si>
  <si>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</si>
  <si>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</si>
  <si>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</si>
  <si>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</si>
  <si>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</si>
  <si>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</si>
  <si>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</si>
  <si>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</si>
  <si>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</si>
  <si>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</si>
  <si>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</si>
  <si>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</si>
  <si>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</si>
  <si>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</si>
  <si>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</si>
  <si>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</si>
  <si>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</si>
  <si>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</si>
  <si>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</si>
  <si>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</si>
  <si>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</si>
  <si>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</si>
  <si>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</si>
  <si>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</si>
  <si>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</si>
  <si>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</si>
  <si>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</si>
  <si>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</si>
  <si>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</si>
  <si>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</si>
  <si>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</si>
  <si>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</si>
  <si>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</si>
  <si>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</si>
  <si>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</si>
  <si>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</si>
  <si>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</si>
  <si>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</si>
  <si>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</si>
  <si>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</si>
  <si>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</si>
  <si>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</si>
  <si>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</si>
  <si>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</si>
  <si>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</si>
  <si>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</si>
  <si>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</si>
  <si>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</si>
  <si>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</si>
  <si>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</si>
  <si>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</si>
  <si>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</si>
  <si>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</si>
  <si>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</si>
  <si>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</si>
  <si>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</si>
  <si>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</si>
  <si>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</si>
  <si>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Ремонт внутридомовых сетей 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</si>
  <si>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</si>
  <si>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23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</si>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</sst>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2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T38">
            <v>0.273648</v>
          </cell>
        </row>
        <row r="39">
          <cell r="AT39">
            <v>0.160231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T4">
            <v>898.9</v>
          </cell>
        </row>
        <row r="38">
          <cell r="AT38">
            <v>0.273648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T123">
            <v>50867.1293844</v>
          </cell>
        </row>
        <row r="124">
          <cell r="AT124">
            <v>56456.29901760003</v>
          </cell>
        </row>
        <row r="125">
          <cell r="AT125">
            <v>13218.14472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203.64</v>
          </cell>
        </row>
        <row r="24">
          <cell r="D24">
            <v>-156876.7593219999</v>
          </cell>
        </row>
        <row r="25">
          <cell r="D25">
            <v>18022.71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27" sqref="A27:A240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23" width="9.140625" style="3" customWidth="1"/>
    <col min="24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230</v>
      </c>
      <c r="B2" s="22"/>
      <c r="C2" s="22"/>
      <c r="D2" s="22"/>
      <c r="E2" s="2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203.64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-156876.7593219999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18022.71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120541.57312200003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2019'!$AT$124</f>
        <v>56456.29901760003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2019'!$AT$123</f>
        <v>50867.1293844</v>
      </c>
    </row>
    <row r="15" spans="1:4" ht="20.25" customHeight="1">
      <c r="A15" s="7" t="s">
        <v>96</v>
      </c>
      <c r="B15" s="17" t="s">
        <v>81</v>
      </c>
      <c r="C15" s="1" t="s">
        <v>73</v>
      </c>
      <c r="D15" s="23">
        <f>'[3]ГУК 2019'!$AT$125</f>
        <v>13218.14472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109665.56312200004</v>
      </c>
      <c r="E16" s="2">
        <v>123550.77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D12-D25+D246+D262</f>
        <v>109665.56312200004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-47007.556199999875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2.35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D22-D241</f>
        <v>-137829.31844639988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19345.45</v>
      </c>
      <c r="E25" s="2">
        <f>18298.19</f>
        <v>18298.19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9922.2</v>
      </c>
      <c r="E28" s="2">
        <v>9922.2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11.038157748359106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11605.880000000001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582.49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0.6480031149182334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139.15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0.15480031149182336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3062.37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3.40679719657359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7668.34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3">
        <f>E47/E2</f>
        <v>8.530804316386694</v>
      </c>
    </row>
    <row r="51" spans="1:5" ht="47.25">
      <c r="A51" s="7" t="s">
        <v>215</v>
      </c>
      <c r="B51" s="1" t="s">
        <v>106</v>
      </c>
      <c r="C51" s="1" t="s">
        <v>67</v>
      </c>
      <c r="D51" s="23" t="s">
        <v>200</v>
      </c>
      <c r="E51" s="2">
        <v>153.53</v>
      </c>
    </row>
    <row r="52" spans="1:4" ht="15.75">
      <c r="A52" s="7" t="s">
        <v>216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3">
        <f>E51/E2</f>
        <v>0.170797641561909</v>
      </c>
    </row>
    <row r="55" spans="1:5" ht="31.5">
      <c r="A55" s="7" t="s">
        <v>219</v>
      </c>
      <c r="B55" s="1" t="s">
        <v>106</v>
      </c>
      <c r="C55" s="1" t="s">
        <v>67</v>
      </c>
      <c r="D55" s="23" t="s">
        <v>199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8744.99</v>
      </c>
      <c r="E60" s="2">
        <v>8744.99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9.728546000667482</v>
      </c>
    </row>
    <row r="65" spans="1:22" s="6" customFormat="1" ht="29.25" customHeight="1">
      <c r="A65" s="19" t="s">
        <v>234</v>
      </c>
      <c r="B65" s="4" t="s">
        <v>104</v>
      </c>
      <c r="C65" s="4" t="s">
        <v>67</v>
      </c>
      <c r="D65" s="4" t="s">
        <v>226</v>
      </c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235</v>
      </c>
      <c r="B66" s="1" t="s">
        <v>105</v>
      </c>
      <c r="C66" s="1" t="s">
        <v>73</v>
      </c>
      <c r="D66" s="8">
        <f>E66</f>
        <v>0</v>
      </c>
      <c r="E66" s="2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23">
        <v>0</v>
      </c>
    </row>
    <row r="71" spans="1:22" s="6" customFormat="1" ht="25.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13645.3</v>
      </c>
      <c r="E72" s="2">
        <v>13645.3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4">
        <f>E72/E2</f>
        <v>15.179997775058403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3884.22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3884.22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4.321081321615307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2705.23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2705.23</v>
      </c>
      <c r="F84" s="18">
        <v>24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112.71791666666667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117.94</v>
      </c>
      <c r="F90" s="1">
        <v>151.2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223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4">
        <f>E91/F90</f>
        <v>0</v>
      </c>
      <c r="F94" s="1" t="s">
        <v>210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117.94</v>
      </c>
      <c r="F95" s="1">
        <f>F90</f>
        <v>151.2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4">
        <f>E95/F95</f>
        <v>0.7800264550264551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23800.380000000005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361.94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4">
        <f>E101/E2</f>
        <v>0.40264768049838695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1071.94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4">
        <f>E105/E2</f>
        <v>1.192501946823896</v>
      </c>
    </row>
    <row r="109" spans="1:5" ht="31.5">
      <c r="A109" s="7" t="s">
        <v>264</v>
      </c>
      <c r="B109" s="1" t="s">
        <v>106</v>
      </c>
      <c r="C109" s="1" t="s">
        <v>67</v>
      </c>
      <c r="D109" s="15" t="s">
        <v>229</v>
      </c>
      <c r="E109" s="2">
        <v>380.68</v>
      </c>
    </row>
    <row r="110" spans="1:4" ht="15.75">
      <c r="A110" s="7" t="s">
        <v>265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15">
        <f>E109/E2</f>
        <v>0.4234953832461898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591.09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4">
        <f>E113/E2</f>
        <v>0.6575703637779509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9773.83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4">
        <f>E117/E2</f>
        <v>10.873100456113027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5557.92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4">
        <f>E121/E2</f>
        <v>6.18302369562799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3061.65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4">
        <f>E125/E2</f>
        <v>3.4059962175992884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777.1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4">
        <f>E129/E2</f>
        <v>0.8645010568472578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405.4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4">
        <f>E133/E2</f>
        <v>0.4509956613638892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206</v>
      </c>
      <c r="E137" s="2">
        <v>613.77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4">
        <f>E137/E2</f>
        <v>0.6828012014684615</v>
      </c>
    </row>
    <row r="141" spans="1:5" ht="31.5">
      <c r="A141" s="7" t="s">
        <v>296</v>
      </c>
      <c r="B141" s="1" t="s">
        <v>106</v>
      </c>
      <c r="C141" s="1" t="s">
        <v>67</v>
      </c>
      <c r="D141" s="24" t="s">
        <v>205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4" t="s">
        <v>207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4" t="s">
        <v>204</v>
      </c>
      <c r="E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4">
        <f>E149/E2</f>
        <v>0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201</v>
      </c>
      <c r="E153" s="2">
        <v>1205.06</v>
      </c>
      <c r="F153" s="11">
        <v>0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310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311</v>
      </c>
      <c r="B156" s="1" t="s">
        <v>108</v>
      </c>
      <c r="C156" s="1" t="s">
        <v>73</v>
      </c>
      <c r="D156" s="24">
        <f>E153/E2</f>
        <v>1.3405940594059407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15600.4322464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'[1]гук(2016)'!$AT$39*12*E2</f>
        <v>1728.3797508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4">
        <f>E159/F159</f>
        <v>2148.426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227</v>
      </c>
      <c r="E163" s="2">
        <f>'[2]гук(2016)'!$AT$38*12*'[2]гук(2016)'!$AT$4</f>
        <v>2951.7862464</v>
      </c>
      <c r="F163" s="18">
        <v>1</v>
      </c>
      <c r="G163" s="18">
        <f>'[1]гук(2016)'!$AT$38*12*E2</f>
        <v>2951.7862464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4">
        <f>E163/F163</f>
        <v>2951.7862464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155.9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4">
        <f>E167/E2</f>
        <v>0.17343419735231952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v>36.72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4">
        <f>E175/E2</f>
        <v>0.04084992768939815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228</v>
      </c>
      <c r="E179" s="2">
        <v>832.38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4">
        <f>E179/E2</f>
        <v>0.9259984425408834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767.1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4">
        <f>E183/E2</f>
        <v>0.8533763488708422</v>
      </c>
    </row>
    <row r="187" spans="1:6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202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4">
        <f>E187/E2</f>
        <v>6.763154967182111</v>
      </c>
    </row>
    <row r="191" spans="1:5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2628.72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4">
        <f>E191/E2</f>
        <v>2.9243742351763267</v>
      </c>
    </row>
    <row r="195" spans="1:5" ht="31.5">
      <c r="A195" s="7" t="s">
        <v>350</v>
      </c>
      <c r="B195" s="1" t="s">
        <v>106</v>
      </c>
      <c r="C195" s="1" t="s">
        <v>67</v>
      </c>
      <c r="D195" s="24" t="s">
        <v>224</v>
      </c>
      <c r="E195" s="2">
        <v>0</v>
      </c>
    </row>
    <row r="196" spans="1:4" ht="15.75">
      <c r="A196" s="7" t="s">
        <v>351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795.19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5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362</v>
      </c>
      <c r="B217" s="1" t="s">
        <v>106</v>
      </c>
      <c r="C217" s="1" t="s">
        <v>67</v>
      </c>
      <c r="D217" s="1" t="s">
        <v>208</v>
      </c>
      <c r="E217" s="2">
        <v>795.19</v>
      </c>
      <c r="F217" s="18" t="s">
        <v>225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4">
        <f>E217/E2</f>
        <v>0.8846256535765937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4">
        <f>E221/E2</f>
        <v>0</v>
      </c>
    </row>
    <row r="225" spans="1:5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4">
        <f>E233/E2</f>
        <v>0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385</v>
      </c>
      <c r="B240" s="1" t="s">
        <v>108</v>
      </c>
      <c r="C240" s="1" t="s">
        <v>73</v>
      </c>
      <c r="D240" s="24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90821.76224640002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5">
        <v>2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3">
        <v>-430.56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12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8900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2021-03-24T10:59:07Z</dcterms:modified>
  <cp:category/>
  <cp:version/>
  <cp:contentType/>
  <cp:contentStatus/>
</cp:coreProperties>
</file>