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Лист1!$A$1:$D$252</definedName>
  </definedNames>
  <calcPr calcId="162913"/>
</workbook>
</file>

<file path=xl/calcChain.xml><?xml version="1.0" encoding="utf-8"?>
<calcChain xmlns="http://schemas.openxmlformats.org/spreadsheetml/2006/main">
  <c r="D146" i="1" l="1"/>
  <c r="D58" i="1"/>
  <c r="D11" i="1"/>
  <c r="D10" i="1"/>
  <c r="D9" i="1"/>
  <c r="D15" i="1" l="1"/>
  <c r="D14" i="1"/>
  <c r="D13" i="1"/>
  <c r="D82" i="1" l="1"/>
  <c r="E95" i="1" l="1"/>
  <c r="D23" i="1"/>
  <c r="D72" i="1" l="1"/>
  <c r="D150" i="1" l="1"/>
  <c r="D118" i="1"/>
  <c r="D152" i="1" l="1"/>
  <c r="D84" i="1" l="1"/>
  <c r="D76" i="1" l="1"/>
  <c r="D226" i="1"/>
  <c r="D222" i="1"/>
  <c r="D218" i="1"/>
  <c r="D214" i="1"/>
  <c r="D210" i="1"/>
  <c r="D206" i="1"/>
  <c r="D194" i="1"/>
  <c r="D184" i="1"/>
  <c r="D180" i="1"/>
  <c r="D176" i="1"/>
  <c r="D172" i="1"/>
  <c r="D168" i="1"/>
  <c r="D164" i="1"/>
  <c r="D160" i="1"/>
  <c r="D156" i="1"/>
  <c r="D142" i="1"/>
  <c r="D138" i="1"/>
  <c r="D134" i="1"/>
  <c r="D130" i="1"/>
  <c r="D126" i="1"/>
  <c r="D122" i="1"/>
  <c r="D114" i="1"/>
  <c r="D110" i="1"/>
  <c r="D106" i="1"/>
  <c r="D102" i="1"/>
  <c r="D98" i="1"/>
  <c r="D94" i="1"/>
  <c r="F89" i="1"/>
  <c r="D78" i="1"/>
  <c r="D70" i="1"/>
  <c r="D66" i="1"/>
  <c r="D64" i="1"/>
  <c r="D60" i="1"/>
  <c r="D54" i="1"/>
  <c r="D50" i="1"/>
  <c r="D46" i="1"/>
  <c r="D42" i="1"/>
  <c r="D38" i="1"/>
  <c r="D34" i="1"/>
  <c r="D32" i="1"/>
  <c r="D28" i="1"/>
  <c r="D12" i="1" l="1"/>
  <c r="D186" i="1"/>
  <c r="D227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<sst xmlns="http://schemas.openxmlformats.org/spreadsheetml/2006/main" count="913" uniqueCount="370">
  <si>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</si>
  <si>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</si>
  <si>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</si>
  <si>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</si>
  <si>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</si>
  <si>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</si>
  <si>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</si>
  <si>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</si>
  <si>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</si>
  <si>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</si>
  <si>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</si>
  <si>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</si>
  <si>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</si>
  <si>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</si>
  <si>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</si>
  <si>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</si>
  <si>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</si>
  <si>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</si>
  <si>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</si>
  <si>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</si>
  <si>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</si>
  <si>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</si>
  <si>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</si>
  <si>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</si>
  <si>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</si>
  <si>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</si>
  <si>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</si>
  <si>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</si>
  <si>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</si>
  <si>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</si>
  <si>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</si>
  <si>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</si>
  <si>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</si>
  <si>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</si>
  <si>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</si>
  <si>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</si>
  <si>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</si>
  <si>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</si>
  <si>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</si>
  <si>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</si>
  <si>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</si>
  <si>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</si>
  <si>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</si>
  <si>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</si>
  <si>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</si>
  <si>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</si>
  <si>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</si>
  <si>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</si>
  <si>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</si>
  <si>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</si>
  <si>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</si>
  <si>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</si>
  <si>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</si>
  <si>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</si>
  <si>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</si>
  <si>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</si>
  <si>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</si>
  <si>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</si>
  <si>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</si>
  <si>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</si>
  <si>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</si>
  <si>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</si>
  <si>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</si>
  <si>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</si>
  <si>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</si>
  <si>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</si>
  <si>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</si>
  <si>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</si>
  <si>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</si>
  <si>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</si>
  <si>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</si>
  <si>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</si>
  <si>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</si>
  <si>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</si>
  <si>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</si>
  <si>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</si>
  <si>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</si>
  <si>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</si>
  <si>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</si>
  <si>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</si>
  <si>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</si>
  <si>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</si>
  <si>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</si>
  <si>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</si>
  <si>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</si>
  <si>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</si>
  <si>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</si>
  <si>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</si>
  <si>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</si>
  <si>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</si>
  <si>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</si>
  <si>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</si>
  <si>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</si>
  <si>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</si>
  <si>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</si>
  <si>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</si>
  <si>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</si>
  <si>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</si>
  <si>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</si>
  <si>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</si>
  <si>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</si>
  <si>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</si>
  <si>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</si>
  <si>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</si>
  <si>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</si>
  <si>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</si>
  <si>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</si>
  <si>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</si>
  <si>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</si>
  <si>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</si>
  <si>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</si>
  <si>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</si>
  <si>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</si>
  <si>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</si>
  <si>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</si>
  <si>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</si>
  <si>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</si>
  <si>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</si>
  <si>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</si>
  <si>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</si>
  <si>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</si>
  <si>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</si>
  <si>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</si>
  <si>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</si>
  <si>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</si>
  <si>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</si>
  <si>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</si>
  <si>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</si>
  <si>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</si>
  <si>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</si>
  <si>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</si>
  <si>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</si>
  <si>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</si>
  <si>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</si>
  <si>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</si>
  <si>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</si>
  <si>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</si>
  <si>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</si>
  <si>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</si>
  <si>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</si>
  <si>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</si>
  <si>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</si>
  <si>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</si>
  <si>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</si>
  <si>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</si>
  <si>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</si>
  <si>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</si>
  <si>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</si>
  <si>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</si>
  <si>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</si>
  <si>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</si>
  <si>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</si>
  <si>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</si>
  <si>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</si>
  <si>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</si>
  <si>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</si>
  <si>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</si>
  <si>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</si>
  <si>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</si>
  <si>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</si>
  <si>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</si>
  <si>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</si>
  <si>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</si>
  <si>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</si>
  <si>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</si>
  <si>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</si>
  <si>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</si>
  <si>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</si>
  <si>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</si>
  <si>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</si>
  <si>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</si>
  <si>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</si>
  <si>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</si>
  <si>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</si>
  <si>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</si>
  <si>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</si>
  <si>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</si>
  <si>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</si>
  <si>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</si>
  <si>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</si>
  <si>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</si>
  <si>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</si>
  <si>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</si>
  <si>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</si>
  <si>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</si>
  <si>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</si>
  <si>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</si>
  <si>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</si>
  <si>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</si>
  <si>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</si>
  <si>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</si>
  <si>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</si>
  <si>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</si>
  <si>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</si>
  <si>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</si>
  <si>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</si>
  <si>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</si>
  <si>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</si>
  <si>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</si>
  <si>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</si>
  <si>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</si>
  <si>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</si>
  <si>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</si>
  <si>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</si>
  <si>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</si>
  <si>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</si>
  <si>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</si>
  <si>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</si>
  <si>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2020 год по дому №66               ул. Интернациональная в  г. Липецке</t>
  </si>
  <si>
    <t>31.03.2021 г.</t>
  </si>
  <si>
    <t>01.01.2020 г.</t>
  </si>
  <si>
    <t>31.12.2020 г.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</si>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</sst>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66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3">
          <cell r="GB123">
            <v>27115.326582239999</v>
          </cell>
        </row>
        <row r="124">
          <cell r="GB124">
            <v>30748.505747399999</v>
          </cell>
        </row>
        <row r="125">
          <cell r="GB125">
            <v>7256.9658479999998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42">
          <cell r="I4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77">
          <cell r="MY77">
            <v>37.786415666666663</v>
          </cell>
        </row>
      </sheetData>
      <sheetData sheetId="1">
        <row r="71">
          <cell r="AQ71">
            <v>117.702135</v>
          </cell>
        </row>
      </sheetData>
      <sheetData sheetId="2">
        <row r="77">
          <cell r="JU77">
            <v>90.523716783333327</v>
          </cell>
        </row>
      </sheetData>
      <sheetData sheetId="3">
        <row r="71">
          <cell r="LM71">
            <v>0</v>
          </cell>
        </row>
      </sheetData>
      <sheetData sheetId="4">
        <row r="71">
          <cell r="X71">
            <v>0</v>
          </cell>
        </row>
      </sheetData>
      <sheetData sheetId="5">
        <row r="71">
          <cell r="BB71">
            <v>60.948484999999998</v>
          </cell>
        </row>
      </sheetData>
      <sheetData sheetId="6">
        <row r="71">
          <cell r="UY71">
            <v>242.79986985714288</v>
          </cell>
        </row>
      </sheetData>
      <sheetData sheetId="7"/>
      <sheetData sheetId="8">
        <row r="71">
          <cell r="M71">
            <v>840.44753000000003</v>
          </cell>
        </row>
      </sheetData>
      <sheetData sheetId="9">
        <row r="71">
          <cell r="M7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-3111.1493129071532</v>
          </cell>
        </row>
        <row r="25">
          <cell r="D25">
            <v>1705.76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2"/>
  <sheetViews>
    <sheetView tabSelected="1" view="pageBreakPreview" zoomScale="90" zoomScaleNormal="80" zoomScaleSheetLayoutView="90" workbookViewId="0">
      <selection activeCell="S7" sqref="S7"/>
    </sheetView>
  </sheetViews>
  <sheetFormatPr defaultRowHeight="15.75" x14ac:dyDescent="0.25"/>
  <cols>
    <col min="1" max="1" width="9.140625" style="18"/>
    <col min="2" max="2" width="62.42578125" style="23" customWidth="1"/>
    <col min="3" max="3" width="24.28515625" style="23" customWidth="1"/>
    <col min="4" max="4" width="62.7109375" style="23" customWidth="1"/>
    <col min="5" max="5" width="21.140625" style="23" hidden="1" customWidth="1"/>
    <col min="6" max="6" width="17.85546875" style="23" hidden="1" customWidth="1"/>
    <col min="7" max="12" width="9.140625" style="23" hidden="1" customWidth="1"/>
    <col min="13" max="16" width="9.140625" style="23" customWidth="1"/>
    <col min="17" max="22" width="9.140625" style="2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3" t="s">
        <v>0</v>
      </c>
    </row>
    <row r="2" spans="1:22" s="5" customFormat="1" ht="33.75" customHeight="1" x14ac:dyDescent="0.25">
      <c r="A2" s="24" t="s">
        <v>208</v>
      </c>
      <c r="B2" s="24"/>
      <c r="C2" s="24"/>
      <c r="D2" s="24"/>
      <c r="E2" s="23">
        <v>493.51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209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210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211</v>
      </c>
    </row>
    <row r="8" spans="1:22" ht="42.75" customHeight="1" x14ac:dyDescent="0.25">
      <c r="A8" s="25" t="s">
        <v>12</v>
      </c>
      <c r="B8" s="25"/>
      <c r="C8" s="25"/>
      <c r="D8" s="25"/>
    </row>
    <row r="9" spans="1:22" x14ac:dyDescent="0.25">
      <c r="A9" s="6" t="s">
        <v>13</v>
      </c>
      <c r="B9" s="1" t="s">
        <v>14</v>
      </c>
      <c r="C9" s="1" t="s">
        <v>15</v>
      </c>
      <c r="D9" s="17">
        <f>[4]Лист1!$D$23</f>
        <v>0</v>
      </c>
      <c r="E9" s="23" t="s">
        <v>205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[4]Лист1!$D$24</f>
        <v>-3111.1493129071532</v>
      </c>
      <c r="E10" s="23" t="s">
        <v>205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[4]Лист1!$D$25</f>
        <v>1705.76</v>
      </c>
      <c r="E11" s="23" t="s">
        <v>205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65120.798177639997</v>
      </c>
      <c r="E12" s="23" t="s">
        <v>206</v>
      </c>
    </row>
    <row r="13" spans="1:22" x14ac:dyDescent="0.25">
      <c r="A13" s="6" t="s">
        <v>22</v>
      </c>
      <c r="B13" s="19" t="s">
        <v>23</v>
      </c>
      <c r="C13" s="1" t="s">
        <v>15</v>
      </c>
      <c r="D13" s="17">
        <f>'[1]ГУК 2019'!$GB$124</f>
        <v>30748.505747399999</v>
      </c>
      <c r="E13" s="23" t="s">
        <v>206</v>
      </c>
    </row>
    <row r="14" spans="1:22" x14ac:dyDescent="0.25">
      <c r="A14" s="6" t="s">
        <v>24</v>
      </c>
      <c r="B14" s="19" t="s">
        <v>25</v>
      </c>
      <c r="C14" s="1" t="s">
        <v>15</v>
      </c>
      <c r="D14" s="17">
        <f>'[1]ГУК 2019'!$GB$123</f>
        <v>27115.326582239999</v>
      </c>
      <c r="E14" s="23" t="s">
        <v>206</v>
      </c>
    </row>
    <row r="15" spans="1:22" x14ac:dyDescent="0.25">
      <c r="A15" s="6" t="s">
        <v>26</v>
      </c>
      <c r="B15" s="19" t="s">
        <v>27</v>
      </c>
      <c r="C15" s="1" t="s">
        <v>15</v>
      </c>
      <c r="D15" s="17">
        <f>'[1]ГУК 2019'!$GB$125</f>
        <v>7256.9658479999998</v>
      </c>
      <c r="E15" s="23" t="s">
        <v>206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45684.678177640002</v>
      </c>
      <c r="E16" s="23">
        <v>50967.54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D12-D25+D232+D248</f>
        <v>45684.678177640002</v>
      </c>
      <c r="E17" s="23" t="s">
        <v>205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20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20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20">
        <v>0</v>
      </c>
      <c r="E20" s="23" t="s">
        <v>205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20">
        <v>0</v>
      </c>
      <c r="E21" s="23" t="s">
        <v>205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42573.528864732849</v>
      </c>
      <c r="E22" s="23" t="s">
        <v>205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f>'[2]2018 непоср.'!$I$42</f>
        <v>0</v>
      </c>
      <c r="E23" s="23" t="s">
        <v>205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D22-D227</f>
        <v>-3161.0580252671498</v>
      </c>
      <c r="E24" s="23" t="s">
        <v>205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3694.84</v>
      </c>
      <c r="E25" s="23" t="s">
        <v>205</v>
      </c>
    </row>
    <row r="26" spans="1:22" ht="35.25" customHeight="1" x14ac:dyDescent="0.25">
      <c r="A26" s="25" t="s">
        <v>48</v>
      </c>
      <c r="B26" s="25"/>
      <c r="C26" s="25"/>
      <c r="D26" s="25"/>
    </row>
    <row r="27" spans="1:22" s="5" customFormat="1" ht="31.5" x14ac:dyDescent="0.25">
      <c r="A27" s="22" t="s">
        <v>49</v>
      </c>
      <c r="B27" s="3" t="s">
        <v>50</v>
      </c>
      <c r="C27" s="3" t="s">
        <v>7</v>
      </c>
      <c r="D27" s="3" t="s">
        <v>51</v>
      </c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5448.4370099999996</v>
      </c>
      <c r="E28" s="15">
        <v>5448.4370099999996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3" t="s">
        <v>205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11.040175497963567</v>
      </c>
    </row>
    <row r="33" spans="1:22" s="5" customFormat="1" ht="31.5" x14ac:dyDescent="0.25">
      <c r="A33" s="22" t="s">
        <v>64</v>
      </c>
      <c r="B33" s="3" t="s">
        <v>50</v>
      </c>
      <c r="C33" s="3" t="s">
        <v>7</v>
      </c>
      <c r="D33" s="3" t="s">
        <v>65</v>
      </c>
      <c r="E33" s="2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144.80000000000001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3">
        <v>26.65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5.4000932098640347E-2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3">
        <v>76.400000000000006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0.15480942635407591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3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3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3">
        <v>41.75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8.4598083118883102E-2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3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2" t="s">
        <v>103</v>
      </c>
      <c r="B59" s="3" t="s">
        <v>50</v>
      </c>
      <c r="C59" s="3" t="s">
        <v>7</v>
      </c>
      <c r="D59" s="3" t="s">
        <v>104</v>
      </c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4802.0122800000008</v>
      </c>
      <c r="E60" s="15">
        <v>4802.0122800000008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3" t="s">
        <v>205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9.7303241676967058</v>
      </c>
    </row>
    <row r="65" spans="1:22" s="5" customFormat="1" ht="29.25" customHeight="1" x14ac:dyDescent="0.25">
      <c r="A65" s="22" t="s">
        <v>212</v>
      </c>
      <c r="B65" s="3" t="s">
        <v>50</v>
      </c>
      <c r="C65" s="3" t="s">
        <v>7</v>
      </c>
      <c r="D65" s="3" t="s">
        <v>114</v>
      </c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213</v>
      </c>
      <c r="B66" s="1" t="s">
        <v>53</v>
      </c>
      <c r="C66" s="1" t="s">
        <v>15</v>
      </c>
      <c r="D66" s="1">
        <f>E66</f>
        <v>7492.848</v>
      </c>
      <c r="E66" s="23">
        <v>7492.848</v>
      </c>
    </row>
    <row r="67" spans="1:22" ht="31.5" x14ac:dyDescent="0.25">
      <c r="A67" s="6" t="s">
        <v>214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215</v>
      </c>
      <c r="B68" s="1" t="s">
        <v>58</v>
      </c>
      <c r="C68" s="1" t="s">
        <v>7</v>
      </c>
      <c r="D68" s="1" t="s">
        <v>109</v>
      </c>
      <c r="E68" s="23" t="s">
        <v>205</v>
      </c>
    </row>
    <row r="69" spans="1:22" x14ac:dyDescent="0.25">
      <c r="A69" s="6" t="s">
        <v>216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217</v>
      </c>
      <c r="B70" s="1" t="s">
        <v>63</v>
      </c>
      <c r="C70" s="1" t="s">
        <v>15</v>
      </c>
      <c r="D70" s="8">
        <f>E66/E2</f>
        <v>15.182768332961844</v>
      </c>
    </row>
    <row r="71" spans="1:22" s="5" customFormat="1" ht="31.5" x14ac:dyDescent="0.25">
      <c r="A71" s="22" t="s">
        <v>218</v>
      </c>
      <c r="B71" s="3" t="s">
        <v>50</v>
      </c>
      <c r="C71" s="3" t="s">
        <v>7</v>
      </c>
      <c r="D71" s="3" t="s">
        <v>118</v>
      </c>
      <c r="E71" s="23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219</v>
      </c>
      <c r="B72" s="1" t="s">
        <v>53</v>
      </c>
      <c r="C72" s="1" t="s">
        <v>15</v>
      </c>
      <c r="D72" s="1">
        <f>E73</f>
        <v>2502</v>
      </c>
    </row>
    <row r="73" spans="1:22" ht="31.5" x14ac:dyDescent="0.25">
      <c r="A73" s="6" t="s">
        <v>220</v>
      </c>
      <c r="B73" s="1" t="s">
        <v>55</v>
      </c>
      <c r="C73" s="1" t="s">
        <v>7</v>
      </c>
      <c r="D73" s="1" t="s">
        <v>118</v>
      </c>
      <c r="E73" s="16">
        <v>2502</v>
      </c>
    </row>
    <row r="74" spans="1:22" x14ac:dyDescent="0.25">
      <c r="A74" s="6" t="s">
        <v>221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222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223</v>
      </c>
      <c r="B76" s="1" t="s">
        <v>63</v>
      </c>
      <c r="C76" s="1" t="s">
        <v>15</v>
      </c>
      <c r="D76" s="8">
        <f>D72/E2</f>
        <v>5.069806082956779</v>
      </c>
    </row>
    <row r="77" spans="1:22" s="5" customFormat="1" ht="31.5" x14ac:dyDescent="0.25">
      <c r="A77" s="22" t="s">
        <v>224</v>
      </c>
      <c r="B77" s="3" t="s">
        <v>50</v>
      </c>
      <c r="C77" s="3" t="s">
        <v>7</v>
      </c>
      <c r="D77" s="3" t="s">
        <v>120</v>
      </c>
      <c r="E77" s="16">
        <v>5317.3899999999994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225</v>
      </c>
      <c r="B78" s="1" t="s">
        <v>53</v>
      </c>
      <c r="C78" s="1" t="s">
        <v>15</v>
      </c>
      <c r="D78" s="1">
        <f>E77</f>
        <v>5317.3899999999994</v>
      </c>
    </row>
    <row r="79" spans="1:22" ht="31.5" x14ac:dyDescent="0.25">
      <c r="A79" s="6" t="s">
        <v>226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227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228</v>
      </c>
      <c r="B81" s="1" t="s">
        <v>3</v>
      </c>
      <c r="C81" s="1" t="s">
        <v>7</v>
      </c>
      <c r="D81" s="1" t="s">
        <v>207</v>
      </c>
    </row>
    <row r="82" spans="1:22" x14ac:dyDescent="0.25">
      <c r="A82" s="6" t="s">
        <v>229</v>
      </c>
      <c r="B82" s="1" t="s">
        <v>63</v>
      </c>
      <c r="C82" s="1" t="s">
        <v>15</v>
      </c>
      <c r="D82" s="8">
        <f>E77/F77</f>
        <v>664.67374999999993</v>
      </c>
    </row>
    <row r="83" spans="1:22" s="5" customFormat="1" ht="47.25" x14ac:dyDescent="0.25">
      <c r="A83" s="22" t="s">
        <v>113</v>
      </c>
      <c r="B83" s="3" t="s">
        <v>50</v>
      </c>
      <c r="C83" s="3" t="s">
        <v>7</v>
      </c>
      <c r="D83" s="3" t="s">
        <v>123</v>
      </c>
      <c r="E83" s="23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230</v>
      </c>
      <c r="B85" s="1" t="s">
        <v>55</v>
      </c>
      <c r="C85" s="1" t="s">
        <v>7</v>
      </c>
      <c r="D85" s="1" t="s">
        <v>125</v>
      </c>
      <c r="E85" s="23">
        <v>0</v>
      </c>
      <c r="F85" s="27"/>
    </row>
    <row r="86" spans="1:22" x14ac:dyDescent="0.25">
      <c r="A86" s="6" t="s">
        <v>231</v>
      </c>
      <c r="B86" s="1" t="s">
        <v>58</v>
      </c>
      <c r="C86" s="1" t="s">
        <v>7</v>
      </c>
      <c r="D86" s="1" t="s">
        <v>112</v>
      </c>
      <c r="F86" s="27"/>
    </row>
    <row r="87" spans="1:22" x14ac:dyDescent="0.25">
      <c r="A87" s="6" t="s">
        <v>232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233</v>
      </c>
      <c r="B88" s="1" t="s">
        <v>63</v>
      </c>
      <c r="C88" s="1" t="s">
        <v>15</v>
      </c>
      <c r="D88" s="8">
        <v>0</v>
      </c>
      <c r="F88" s="1" t="s">
        <v>124</v>
      </c>
    </row>
    <row r="89" spans="1:22" ht="31.5" x14ac:dyDescent="0.25">
      <c r="A89" s="6" t="s">
        <v>234</v>
      </c>
      <c r="B89" s="1" t="s">
        <v>55</v>
      </c>
      <c r="C89" s="1" t="s">
        <v>7</v>
      </c>
      <c r="D89" s="1" t="s">
        <v>127</v>
      </c>
      <c r="E89" s="23">
        <v>0</v>
      </c>
      <c r="F89" s="1">
        <f>F84</f>
        <v>0</v>
      </c>
    </row>
    <row r="90" spans="1:22" x14ac:dyDescent="0.25">
      <c r="A90" s="6" t="s">
        <v>235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236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237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22" t="s">
        <v>117</v>
      </c>
      <c r="B93" s="3" t="s">
        <v>50</v>
      </c>
      <c r="C93" s="3" t="s">
        <v>7</v>
      </c>
      <c r="D93" s="3" t="s">
        <v>129</v>
      </c>
      <c r="E93" s="23"/>
      <c r="F93" s="2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238</v>
      </c>
      <c r="B94" s="1" t="s">
        <v>53</v>
      </c>
      <c r="C94" s="1" t="s">
        <v>15</v>
      </c>
      <c r="D94" s="7">
        <f>E95+E99+E103+E107+E111+E115+E119+E123+E127+E131+E135+E139+E147+E143</f>
        <v>2510.4196000000002</v>
      </c>
    </row>
    <row r="95" spans="1:22" ht="31.5" x14ac:dyDescent="0.25">
      <c r="A95" s="6" t="s">
        <v>239</v>
      </c>
      <c r="B95" s="1" t="s">
        <v>55</v>
      </c>
      <c r="C95" s="1" t="s">
        <v>7</v>
      </c>
      <c r="D95" s="1" t="s">
        <v>130</v>
      </c>
      <c r="E95" s="16">
        <f>'[3]Уборка ступеней и площадок '!$LM$71</f>
        <v>0</v>
      </c>
    </row>
    <row r="96" spans="1:22" x14ac:dyDescent="0.25">
      <c r="A96" s="6" t="s">
        <v>240</v>
      </c>
      <c r="B96" s="1" t="s">
        <v>58</v>
      </c>
      <c r="C96" s="1" t="s">
        <v>7</v>
      </c>
      <c r="D96" s="1" t="s">
        <v>122</v>
      </c>
    </row>
    <row r="97" spans="1:5" x14ac:dyDescent="0.25">
      <c r="A97" s="6" t="s">
        <v>241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242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243</v>
      </c>
      <c r="B99" s="1" t="s">
        <v>55</v>
      </c>
      <c r="C99" s="1" t="s">
        <v>7</v>
      </c>
      <c r="D99" s="1" t="s">
        <v>131</v>
      </c>
      <c r="E99" s="15">
        <v>588.51</v>
      </c>
    </row>
    <row r="100" spans="1:5" x14ac:dyDescent="0.25">
      <c r="A100" s="6" t="s">
        <v>244</v>
      </c>
      <c r="B100" s="1" t="s">
        <v>58</v>
      </c>
      <c r="C100" s="1" t="s">
        <v>7</v>
      </c>
      <c r="D100" s="1" t="s">
        <v>132</v>
      </c>
    </row>
    <row r="101" spans="1:5" x14ac:dyDescent="0.25">
      <c r="A101" s="6" t="s">
        <v>245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246</v>
      </c>
      <c r="B102" s="1" t="s">
        <v>63</v>
      </c>
      <c r="C102" s="1" t="s">
        <v>15</v>
      </c>
      <c r="D102" s="8">
        <f>E99/E2</f>
        <v>1.1924986322465603</v>
      </c>
    </row>
    <row r="103" spans="1:5" ht="31.5" x14ac:dyDescent="0.25">
      <c r="A103" s="6" t="s">
        <v>247</v>
      </c>
      <c r="B103" s="1" t="s">
        <v>55</v>
      </c>
      <c r="C103" s="1" t="s">
        <v>7</v>
      </c>
      <c r="D103" s="1" t="s">
        <v>133</v>
      </c>
      <c r="E103" s="15">
        <v>324.52</v>
      </c>
    </row>
    <row r="104" spans="1:5" x14ac:dyDescent="0.25">
      <c r="A104" s="6" t="s">
        <v>248</v>
      </c>
      <c r="B104" s="1" t="s">
        <v>58</v>
      </c>
      <c r="C104" s="1" t="s">
        <v>7</v>
      </c>
      <c r="D104" s="1" t="s">
        <v>134</v>
      </c>
    </row>
    <row r="105" spans="1:5" x14ac:dyDescent="0.25">
      <c r="A105" s="6" t="s">
        <v>249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250</v>
      </c>
      <c r="B106" s="1" t="s">
        <v>63</v>
      </c>
      <c r="C106" s="1" t="s">
        <v>15</v>
      </c>
      <c r="D106" s="8">
        <f>E103/E2</f>
        <v>0.65757532775425009</v>
      </c>
    </row>
    <row r="107" spans="1:5" ht="31.5" x14ac:dyDescent="0.25">
      <c r="A107" s="6" t="s">
        <v>251</v>
      </c>
      <c r="B107" s="1" t="s">
        <v>55</v>
      </c>
      <c r="C107" s="1" t="s">
        <v>7</v>
      </c>
      <c r="D107" s="1" t="s">
        <v>135</v>
      </c>
      <c r="E107" s="16">
        <v>0</v>
      </c>
    </row>
    <row r="108" spans="1:5" x14ac:dyDescent="0.25">
      <c r="A108" s="6" t="s">
        <v>252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253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254</v>
      </c>
      <c r="B110" s="1" t="s">
        <v>63</v>
      </c>
      <c r="C110" s="1" t="s">
        <v>15</v>
      </c>
      <c r="D110" s="8">
        <f>E107/E2</f>
        <v>0</v>
      </c>
    </row>
    <row r="111" spans="1:5" ht="47.25" x14ac:dyDescent="0.25">
      <c r="A111" s="6" t="s">
        <v>255</v>
      </c>
      <c r="B111" s="1" t="s">
        <v>55</v>
      </c>
      <c r="C111" s="1" t="s">
        <v>7</v>
      </c>
      <c r="D111" s="1" t="s">
        <v>136</v>
      </c>
      <c r="E111" s="16">
        <v>0</v>
      </c>
    </row>
    <row r="112" spans="1:5" x14ac:dyDescent="0.25">
      <c r="A112" s="6" t="s">
        <v>256</v>
      </c>
      <c r="B112" s="1" t="s">
        <v>58</v>
      </c>
      <c r="C112" s="1" t="s">
        <v>7</v>
      </c>
      <c r="D112" s="1" t="s">
        <v>137</v>
      </c>
    </row>
    <row r="113" spans="1:5" x14ac:dyDescent="0.25">
      <c r="A113" s="6" t="s">
        <v>257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258</v>
      </c>
      <c r="B114" s="1" t="s">
        <v>63</v>
      </c>
      <c r="C114" s="1" t="s">
        <v>15</v>
      </c>
      <c r="D114" s="8">
        <f>E111/E2</f>
        <v>0</v>
      </c>
    </row>
    <row r="115" spans="1:5" ht="31.5" x14ac:dyDescent="0.25">
      <c r="A115" s="6" t="s">
        <v>259</v>
      </c>
      <c r="B115" s="1" t="s">
        <v>55</v>
      </c>
      <c r="C115" s="1" t="s">
        <v>7</v>
      </c>
      <c r="D115" s="1" t="s">
        <v>138</v>
      </c>
      <c r="E115" s="23">
        <v>840.45</v>
      </c>
    </row>
    <row r="116" spans="1:5" x14ac:dyDescent="0.25">
      <c r="A116" s="6" t="s">
        <v>260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261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262</v>
      </c>
      <c r="B118" s="1" t="s">
        <v>63</v>
      </c>
      <c r="C118" s="1" t="s">
        <v>15</v>
      </c>
      <c r="D118" s="8">
        <f>E115/E2</f>
        <v>1.7030050049644385</v>
      </c>
    </row>
    <row r="119" spans="1:5" ht="31.5" x14ac:dyDescent="0.25">
      <c r="A119" s="6" t="s">
        <v>263</v>
      </c>
      <c r="B119" s="1" t="s">
        <v>55</v>
      </c>
      <c r="C119" s="1" t="s">
        <v>7</v>
      </c>
      <c r="D119" s="1" t="s">
        <v>139</v>
      </c>
      <c r="E119" s="15">
        <v>121.9</v>
      </c>
    </row>
    <row r="120" spans="1:5" x14ac:dyDescent="0.25">
      <c r="A120" s="6" t="s">
        <v>264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265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266</v>
      </c>
      <c r="B122" s="1" t="s">
        <v>63</v>
      </c>
      <c r="C122" s="1" t="s">
        <v>15</v>
      </c>
      <c r="D122" s="8">
        <f>E119/E2</f>
        <v>0.247006139693218</v>
      </c>
    </row>
    <row r="123" spans="1:5" ht="31.5" x14ac:dyDescent="0.25">
      <c r="A123" s="6" t="s">
        <v>267</v>
      </c>
      <c r="B123" s="1" t="s">
        <v>55</v>
      </c>
      <c r="C123" s="1" t="s">
        <v>7</v>
      </c>
      <c r="D123" s="1" t="s">
        <v>140</v>
      </c>
      <c r="E123" s="15">
        <v>89.03</v>
      </c>
    </row>
    <row r="124" spans="1:5" x14ac:dyDescent="0.25">
      <c r="A124" s="6" t="s">
        <v>268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269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270</v>
      </c>
      <c r="B126" s="1" t="s">
        <v>63</v>
      </c>
      <c r="C126" s="1" t="s">
        <v>15</v>
      </c>
      <c r="D126" s="8">
        <f>E123/E2</f>
        <v>0.18040161293590809</v>
      </c>
    </row>
    <row r="127" spans="1:5" ht="31.5" x14ac:dyDescent="0.25">
      <c r="A127" s="6" t="s">
        <v>271</v>
      </c>
      <c r="B127" s="1" t="s">
        <v>55</v>
      </c>
      <c r="C127" s="1" t="s">
        <v>7</v>
      </c>
      <c r="D127" s="1" t="s">
        <v>141</v>
      </c>
      <c r="E127" s="15">
        <v>336.97</v>
      </c>
    </row>
    <row r="128" spans="1:5" x14ac:dyDescent="0.25">
      <c r="A128" s="6" t="s">
        <v>272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273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274</v>
      </c>
      <c r="B130" s="1" t="s">
        <v>63</v>
      </c>
      <c r="C130" s="1" t="s">
        <v>15</v>
      </c>
      <c r="D130" s="8">
        <f>E127/E2</f>
        <v>0.68280278008550999</v>
      </c>
    </row>
    <row r="131" spans="1:6" ht="31.5" x14ac:dyDescent="0.25">
      <c r="A131" s="6" t="s">
        <v>275</v>
      </c>
      <c r="B131" s="1" t="s">
        <v>55</v>
      </c>
      <c r="C131" s="1" t="s">
        <v>7</v>
      </c>
      <c r="D131" s="8" t="s">
        <v>142</v>
      </c>
      <c r="E131" s="23">
        <v>0</v>
      </c>
    </row>
    <row r="132" spans="1:6" x14ac:dyDescent="0.25">
      <c r="A132" s="6" t="s">
        <v>276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278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279</v>
      </c>
      <c r="B135" s="1" t="s">
        <v>55</v>
      </c>
      <c r="C135" s="1" t="s">
        <v>7</v>
      </c>
      <c r="D135" s="8" t="s">
        <v>143</v>
      </c>
      <c r="E135" s="23">
        <v>0</v>
      </c>
    </row>
    <row r="136" spans="1:6" x14ac:dyDescent="0.25">
      <c r="A136" s="6" t="s">
        <v>280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281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282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283</v>
      </c>
      <c r="B139" s="1" t="s">
        <v>55</v>
      </c>
      <c r="C139" s="1" t="s">
        <v>7</v>
      </c>
      <c r="D139" s="8" t="s">
        <v>144</v>
      </c>
      <c r="E139" s="23">
        <v>0</v>
      </c>
    </row>
    <row r="140" spans="1:6" x14ac:dyDescent="0.25">
      <c r="A140" s="6" t="s">
        <v>284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285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286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287</v>
      </c>
      <c r="B143" s="1" t="s">
        <v>55</v>
      </c>
      <c r="C143" s="1" t="s">
        <v>7</v>
      </c>
      <c r="D143" s="8" t="s">
        <v>204</v>
      </c>
      <c r="E143" s="15">
        <v>209.03960000000001</v>
      </c>
      <c r="F143" s="10"/>
    </row>
    <row r="144" spans="1:6" x14ac:dyDescent="0.25">
      <c r="A144" s="6" t="s">
        <v>288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289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290</v>
      </c>
      <c r="B146" s="1" t="s">
        <v>63</v>
      </c>
      <c r="C146" s="1" t="s">
        <v>15</v>
      </c>
      <c r="D146" s="8">
        <f>E143/E2</f>
        <v>0.42357723247755874</v>
      </c>
      <c r="F146" s="10"/>
    </row>
    <row r="147" spans="1:7" ht="31.5" x14ac:dyDescent="0.25">
      <c r="A147" s="6" t="s">
        <v>291</v>
      </c>
      <c r="B147" s="1" t="s">
        <v>55</v>
      </c>
      <c r="C147" s="1" t="s">
        <v>7</v>
      </c>
      <c r="D147" s="1" t="s">
        <v>145</v>
      </c>
      <c r="E147" s="23">
        <v>0</v>
      </c>
      <c r="F147" s="11"/>
      <c r="G147" s="12"/>
    </row>
    <row r="148" spans="1:7" x14ac:dyDescent="0.25">
      <c r="A148" s="6" t="s">
        <v>292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293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294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2" t="s">
        <v>119</v>
      </c>
      <c r="B151" s="3" t="s">
        <v>50</v>
      </c>
      <c r="C151" s="3" t="s">
        <v>7</v>
      </c>
      <c r="D151" s="3" t="s">
        <v>146</v>
      </c>
    </row>
    <row r="152" spans="1:7" x14ac:dyDescent="0.25">
      <c r="A152" s="6" t="s">
        <v>295</v>
      </c>
      <c r="B152" s="1" t="s">
        <v>53</v>
      </c>
      <c r="C152" s="1" t="s">
        <v>15</v>
      </c>
      <c r="D152" s="1">
        <f>E153+E157+E161+E165+E169+E173+E177+E181</f>
        <v>12579.3</v>
      </c>
    </row>
    <row r="153" spans="1:7" ht="31.5" x14ac:dyDescent="0.25">
      <c r="A153" s="6" t="s">
        <v>296</v>
      </c>
      <c r="B153" s="1" t="s">
        <v>55</v>
      </c>
      <c r="C153" s="1" t="s">
        <v>7</v>
      </c>
      <c r="D153" s="1" t="s">
        <v>147</v>
      </c>
      <c r="E153" s="23">
        <v>185.88</v>
      </c>
    </row>
    <row r="154" spans="1:7" x14ac:dyDescent="0.25">
      <c r="A154" s="6" t="s">
        <v>297</v>
      </c>
      <c r="B154" s="1" t="s">
        <v>58</v>
      </c>
      <c r="C154" s="1" t="s">
        <v>7</v>
      </c>
      <c r="D154" s="1" t="s">
        <v>112</v>
      </c>
    </row>
    <row r="155" spans="1:7" x14ac:dyDescent="0.25">
      <c r="A155" s="6" t="s">
        <v>298</v>
      </c>
      <c r="B155" s="1" t="s">
        <v>3</v>
      </c>
      <c r="C155" s="1" t="s">
        <v>7</v>
      </c>
      <c r="D155" s="1" t="s">
        <v>61</v>
      </c>
    </row>
    <row r="156" spans="1:7" x14ac:dyDescent="0.25">
      <c r="A156" s="6" t="s">
        <v>299</v>
      </c>
      <c r="B156" s="1" t="s">
        <v>63</v>
      </c>
      <c r="C156" s="1" t="s">
        <v>15</v>
      </c>
      <c r="D156" s="8">
        <f>E153/E2</f>
        <v>0.37664890275779617</v>
      </c>
    </row>
    <row r="157" spans="1:7" ht="31.5" x14ac:dyDescent="0.25">
      <c r="A157" s="6" t="s">
        <v>300</v>
      </c>
      <c r="B157" s="1" t="s">
        <v>55</v>
      </c>
      <c r="C157" s="1" t="s">
        <v>7</v>
      </c>
      <c r="D157" s="1" t="s">
        <v>148</v>
      </c>
      <c r="E157" s="23">
        <v>0</v>
      </c>
    </row>
    <row r="158" spans="1:7" x14ac:dyDescent="0.25">
      <c r="A158" s="6" t="s">
        <v>301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302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303</v>
      </c>
      <c r="B160" s="1" t="s">
        <v>63</v>
      </c>
      <c r="C160" s="1" t="s">
        <v>15</v>
      </c>
      <c r="D160" s="8">
        <f>E157/E2</f>
        <v>0</v>
      </c>
    </row>
    <row r="161" spans="1:5" ht="31.5" x14ac:dyDescent="0.25">
      <c r="A161" s="6" t="s">
        <v>304</v>
      </c>
      <c r="B161" s="1" t="s">
        <v>55</v>
      </c>
      <c r="C161" s="1" t="s">
        <v>7</v>
      </c>
      <c r="D161" s="1" t="s">
        <v>149</v>
      </c>
      <c r="E161" s="23">
        <v>36.72</v>
      </c>
    </row>
    <row r="162" spans="1:5" x14ac:dyDescent="0.25">
      <c r="A162" s="6" t="s">
        <v>305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306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307</v>
      </c>
      <c r="B164" s="1" t="s">
        <v>63</v>
      </c>
      <c r="C164" s="1" t="s">
        <v>15</v>
      </c>
      <c r="D164" s="8">
        <f>E161/E2</f>
        <v>7.4405787116775743E-2</v>
      </c>
    </row>
    <row r="165" spans="1:5" ht="31.5" x14ac:dyDescent="0.25">
      <c r="A165" s="6" t="s">
        <v>308</v>
      </c>
      <c r="B165" s="1" t="s">
        <v>55</v>
      </c>
      <c r="C165" s="1" t="s">
        <v>7</v>
      </c>
      <c r="D165" s="1" t="s">
        <v>150</v>
      </c>
      <c r="E165" s="23">
        <v>1066.51</v>
      </c>
    </row>
    <row r="166" spans="1:5" x14ac:dyDescent="0.25">
      <c r="A166" s="6" t="s">
        <v>309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310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311</v>
      </c>
      <c r="B168" s="1" t="s">
        <v>63</v>
      </c>
      <c r="C168" s="1" t="s">
        <v>15</v>
      </c>
      <c r="D168" s="8">
        <f>E165/E2</f>
        <v>2.1610706976555694</v>
      </c>
    </row>
    <row r="169" spans="1:5" ht="31.5" x14ac:dyDescent="0.25">
      <c r="A169" s="6" t="s">
        <v>312</v>
      </c>
      <c r="B169" s="1" t="s">
        <v>55</v>
      </c>
      <c r="C169" s="1" t="s">
        <v>7</v>
      </c>
      <c r="D169" s="1" t="s">
        <v>151</v>
      </c>
      <c r="E169" s="23">
        <v>1900.84</v>
      </c>
    </row>
    <row r="170" spans="1:5" x14ac:dyDescent="0.25">
      <c r="A170" s="6" t="s">
        <v>313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314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315</v>
      </c>
      <c r="B172" s="1" t="s">
        <v>63</v>
      </c>
      <c r="C172" s="1" t="s">
        <v>15</v>
      </c>
      <c r="D172" s="8">
        <f>E169/E2</f>
        <v>3.8516747381005452</v>
      </c>
    </row>
    <row r="173" spans="1:5" ht="31.5" x14ac:dyDescent="0.25">
      <c r="A173" s="6" t="s">
        <v>316</v>
      </c>
      <c r="B173" s="1" t="s">
        <v>55</v>
      </c>
      <c r="C173" s="1" t="s">
        <v>7</v>
      </c>
      <c r="D173" s="1" t="s">
        <v>152</v>
      </c>
      <c r="E173" s="23">
        <v>6079.4</v>
      </c>
    </row>
    <row r="174" spans="1:5" x14ac:dyDescent="0.25">
      <c r="A174" s="6" t="s">
        <v>317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318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319</v>
      </c>
      <c r="B176" s="1" t="s">
        <v>63</v>
      </c>
      <c r="C176" s="1" t="s">
        <v>15</v>
      </c>
      <c r="D176" s="8">
        <f>E173/E2</f>
        <v>12.318696682944621</v>
      </c>
    </row>
    <row r="177" spans="1:6" ht="31.5" x14ac:dyDescent="0.25">
      <c r="A177" s="6" t="s">
        <v>320</v>
      </c>
      <c r="B177" s="1" t="s">
        <v>55</v>
      </c>
      <c r="C177" s="1" t="s">
        <v>7</v>
      </c>
      <c r="D177" s="1" t="s">
        <v>153</v>
      </c>
      <c r="E177" s="23">
        <v>3309.95</v>
      </c>
    </row>
    <row r="178" spans="1:6" x14ac:dyDescent="0.25">
      <c r="A178" s="6" t="s">
        <v>321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322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323</v>
      </c>
      <c r="B180" s="1" t="s">
        <v>63</v>
      </c>
      <c r="C180" s="1" t="s">
        <v>15</v>
      </c>
      <c r="D180" s="8">
        <f>E177/E2</f>
        <v>6.7069562926789725</v>
      </c>
    </row>
    <row r="181" spans="1:6" ht="31.5" x14ac:dyDescent="0.25">
      <c r="A181" s="6" t="s">
        <v>324</v>
      </c>
      <c r="B181" s="1" t="s">
        <v>55</v>
      </c>
      <c r="C181" s="1" t="s">
        <v>7</v>
      </c>
      <c r="D181" s="8" t="s">
        <v>154</v>
      </c>
      <c r="E181" s="23">
        <v>0</v>
      </c>
    </row>
    <row r="182" spans="1:6" x14ac:dyDescent="0.25">
      <c r="A182" s="6" t="s">
        <v>325</v>
      </c>
      <c r="B182" s="1" t="s">
        <v>58</v>
      </c>
      <c r="C182" s="1" t="s">
        <v>7</v>
      </c>
      <c r="D182" s="8" t="s">
        <v>112</v>
      </c>
    </row>
    <row r="183" spans="1:6" x14ac:dyDescent="0.25">
      <c r="A183" s="6" t="s">
        <v>326</v>
      </c>
      <c r="B183" s="1" t="s">
        <v>3</v>
      </c>
      <c r="C183" s="1" t="s">
        <v>7</v>
      </c>
      <c r="D183" s="8" t="s">
        <v>61</v>
      </c>
    </row>
    <row r="184" spans="1:6" x14ac:dyDescent="0.25">
      <c r="A184" s="6" t="s">
        <v>327</v>
      </c>
      <c r="B184" s="1" t="s">
        <v>63</v>
      </c>
      <c r="C184" s="1" t="s">
        <v>15</v>
      </c>
      <c r="D184" s="8">
        <f>E181/E2</f>
        <v>0</v>
      </c>
    </row>
    <row r="185" spans="1:6" ht="47.25" x14ac:dyDescent="0.25">
      <c r="A185" s="22" t="s">
        <v>328</v>
      </c>
      <c r="B185" s="3" t="s">
        <v>50</v>
      </c>
      <c r="C185" s="3" t="s">
        <v>7</v>
      </c>
      <c r="D185" s="3" t="s">
        <v>155</v>
      </c>
    </row>
    <row r="186" spans="1:6" ht="18.75" x14ac:dyDescent="0.25">
      <c r="A186" s="6" t="s">
        <v>329</v>
      </c>
      <c r="B186" s="1" t="s">
        <v>53</v>
      </c>
      <c r="C186" s="1" t="s">
        <v>15</v>
      </c>
      <c r="D186" s="1">
        <f>E187+E191+E195+E199+E203+E207+E211+E215+E219+E223</f>
        <v>4937.38</v>
      </c>
      <c r="F186" s="13"/>
    </row>
    <row r="187" spans="1:6" ht="31.5" x14ac:dyDescent="0.25">
      <c r="A187" s="6" t="s">
        <v>330</v>
      </c>
      <c r="B187" s="1" t="s">
        <v>55</v>
      </c>
      <c r="C187" s="1" t="s">
        <v>7</v>
      </c>
      <c r="D187" s="1" t="s">
        <v>156</v>
      </c>
      <c r="E187" s="23">
        <v>0</v>
      </c>
    </row>
    <row r="188" spans="1:6" x14ac:dyDescent="0.25">
      <c r="A188" s="6" t="s">
        <v>331</v>
      </c>
      <c r="B188" s="1" t="s">
        <v>58</v>
      </c>
      <c r="C188" s="1" t="s">
        <v>7</v>
      </c>
      <c r="D188" s="1" t="s">
        <v>112</v>
      </c>
    </row>
    <row r="189" spans="1:6" x14ac:dyDescent="0.25">
      <c r="A189" s="6" t="s">
        <v>332</v>
      </c>
      <c r="B189" s="1" t="s">
        <v>3</v>
      </c>
      <c r="C189" s="1" t="s">
        <v>7</v>
      </c>
      <c r="D189" s="1" t="s">
        <v>61</v>
      </c>
    </row>
    <row r="190" spans="1:6" x14ac:dyDescent="0.25">
      <c r="A190" s="6" t="s">
        <v>333</v>
      </c>
      <c r="B190" s="1" t="s">
        <v>63</v>
      </c>
      <c r="C190" s="1" t="s">
        <v>15</v>
      </c>
      <c r="D190" s="1">
        <v>0</v>
      </c>
    </row>
    <row r="191" spans="1:6" ht="31.5" x14ac:dyDescent="0.25">
      <c r="A191" s="6" t="s">
        <v>334</v>
      </c>
      <c r="B191" s="1" t="s">
        <v>55</v>
      </c>
      <c r="C191" s="1" t="s">
        <v>7</v>
      </c>
      <c r="D191" s="1" t="s">
        <v>157</v>
      </c>
      <c r="E191" s="23">
        <v>0</v>
      </c>
    </row>
    <row r="192" spans="1:6" x14ac:dyDescent="0.25">
      <c r="A192" s="6" t="s">
        <v>335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336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337</v>
      </c>
      <c r="B194" s="1" t="s">
        <v>63</v>
      </c>
      <c r="C194" s="1" t="s">
        <v>15</v>
      </c>
      <c r="D194" s="8">
        <f>E191/E2</f>
        <v>0</v>
      </c>
    </row>
    <row r="195" spans="1:5" ht="31.5" x14ac:dyDescent="0.25">
      <c r="A195" s="6" t="s">
        <v>338</v>
      </c>
      <c r="B195" s="1" t="s">
        <v>55</v>
      </c>
      <c r="C195" s="1" t="s">
        <v>7</v>
      </c>
      <c r="D195" s="1" t="s">
        <v>158</v>
      </c>
      <c r="E195" s="23">
        <v>0</v>
      </c>
    </row>
    <row r="196" spans="1:5" x14ac:dyDescent="0.25">
      <c r="A196" s="6" t="s">
        <v>339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340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341</v>
      </c>
      <c r="B198" s="1" t="s">
        <v>63</v>
      </c>
      <c r="C198" s="1" t="s">
        <v>15</v>
      </c>
      <c r="D198" s="1">
        <v>0</v>
      </c>
    </row>
    <row r="199" spans="1:5" ht="31.5" x14ac:dyDescent="0.25">
      <c r="A199" s="6" t="s">
        <v>342</v>
      </c>
      <c r="B199" s="1" t="s">
        <v>55</v>
      </c>
      <c r="C199" s="1" t="s">
        <v>7</v>
      </c>
      <c r="D199" s="1" t="s">
        <v>159</v>
      </c>
      <c r="E199" s="23">
        <v>0</v>
      </c>
    </row>
    <row r="200" spans="1:5" x14ac:dyDescent="0.25">
      <c r="A200" s="6" t="s">
        <v>343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344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345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346</v>
      </c>
      <c r="B203" s="1" t="s">
        <v>55</v>
      </c>
      <c r="C203" s="1" t="s">
        <v>7</v>
      </c>
      <c r="D203" s="1" t="s">
        <v>160</v>
      </c>
      <c r="E203" s="23">
        <v>4937.38</v>
      </c>
    </row>
    <row r="204" spans="1:5" x14ac:dyDescent="0.25">
      <c r="A204" s="6" t="s">
        <v>347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348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349</v>
      </c>
      <c r="B206" s="1" t="s">
        <v>63</v>
      </c>
      <c r="C206" s="1" t="s">
        <v>15</v>
      </c>
      <c r="D206" s="8">
        <f>E203/E2</f>
        <v>10.004619967173918</v>
      </c>
    </row>
    <row r="207" spans="1:5" ht="31.5" x14ac:dyDescent="0.25">
      <c r="A207" s="6" t="s">
        <v>350</v>
      </c>
      <c r="B207" s="1" t="s">
        <v>55</v>
      </c>
      <c r="C207" s="1" t="s">
        <v>7</v>
      </c>
      <c r="D207" s="1" t="s">
        <v>161</v>
      </c>
      <c r="E207" s="23">
        <v>0</v>
      </c>
    </row>
    <row r="208" spans="1:5" x14ac:dyDescent="0.25">
      <c r="A208" s="6" t="s">
        <v>351</v>
      </c>
      <c r="B208" s="1" t="s">
        <v>58</v>
      </c>
      <c r="C208" s="1" t="s">
        <v>7</v>
      </c>
      <c r="D208" s="1" t="s">
        <v>112</v>
      </c>
    </row>
    <row r="209" spans="1:6" x14ac:dyDescent="0.25">
      <c r="A209" s="6" t="s">
        <v>352</v>
      </c>
      <c r="B209" s="1" t="s">
        <v>3</v>
      </c>
      <c r="C209" s="1" t="s">
        <v>7</v>
      </c>
      <c r="D209" s="1" t="s">
        <v>61</v>
      </c>
    </row>
    <row r="210" spans="1:6" x14ac:dyDescent="0.25">
      <c r="A210" s="6" t="s">
        <v>353</v>
      </c>
      <c r="B210" s="1" t="s">
        <v>63</v>
      </c>
      <c r="C210" s="1" t="s">
        <v>15</v>
      </c>
      <c r="D210" s="8">
        <f>E207/E2</f>
        <v>0</v>
      </c>
    </row>
    <row r="211" spans="1:6" ht="31.5" x14ac:dyDescent="0.25">
      <c r="A211" s="6" t="s">
        <v>354</v>
      </c>
      <c r="B211" s="1" t="s">
        <v>55</v>
      </c>
      <c r="C211" s="1" t="s">
        <v>7</v>
      </c>
      <c r="D211" s="1" t="s">
        <v>162</v>
      </c>
      <c r="E211" s="23">
        <v>0</v>
      </c>
    </row>
    <row r="212" spans="1:6" x14ac:dyDescent="0.25">
      <c r="A212" s="6" t="s">
        <v>355</v>
      </c>
      <c r="B212" s="1" t="s">
        <v>58</v>
      </c>
      <c r="C212" s="1" t="s">
        <v>7</v>
      </c>
      <c r="D212" s="1" t="s">
        <v>112</v>
      </c>
    </row>
    <row r="213" spans="1:6" x14ac:dyDescent="0.25">
      <c r="A213" s="6" t="s">
        <v>356</v>
      </c>
      <c r="B213" s="1" t="s">
        <v>3</v>
      </c>
      <c r="C213" s="1" t="s">
        <v>7</v>
      </c>
      <c r="D213" s="1" t="s">
        <v>61</v>
      </c>
    </row>
    <row r="214" spans="1:6" x14ac:dyDescent="0.25">
      <c r="A214" s="6" t="s">
        <v>357</v>
      </c>
      <c r="B214" s="1" t="s">
        <v>63</v>
      </c>
      <c r="C214" s="1" t="s">
        <v>15</v>
      </c>
      <c r="D214" s="8">
        <f>E211/E2</f>
        <v>0</v>
      </c>
    </row>
    <row r="215" spans="1:6" ht="31.5" x14ac:dyDescent="0.25">
      <c r="A215" s="6" t="s">
        <v>358</v>
      </c>
      <c r="B215" s="1" t="s">
        <v>55</v>
      </c>
      <c r="C215" s="1" t="s">
        <v>7</v>
      </c>
      <c r="D215" s="1" t="s">
        <v>163</v>
      </c>
      <c r="E215" s="23">
        <v>0</v>
      </c>
    </row>
    <row r="216" spans="1:6" x14ac:dyDescent="0.25">
      <c r="A216" s="6" t="s">
        <v>359</v>
      </c>
      <c r="B216" s="1" t="s">
        <v>58</v>
      </c>
      <c r="C216" s="1" t="s">
        <v>7</v>
      </c>
      <c r="D216" s="1" t="s">
        <v>112</v>
      </c>
    </row>
    <row r="217" spans="1:6" x14ac:dyDescent="0.25">
      <c r="A217" s="6" t="s">
        <v>360</v>
      </c>
      <c r="B217" s="1" t="s">
        <v>3</v>
      </c>
      <c r="C217" s="1" t="s">
        <v>7</v>
      </c>
      <c r="D217" s="1" t="s">
        <v>61</v>
      </c>
    </row>
    <row r="218" spans="1:6" x14ac:dyDescent="0.25">
      <c r="A218" s="6" t="s">
        <v>361</v>
      </c>
      <c r="B218" s="1" t="s">
        <v>63</v>
      </c>
      <c r="C218" s="1" t="s">
        <v>15</v>
      </c>
      <c r="D218" s="8">
        <f>E215/E2</f>
        <v>0</v>
      </c>
    </row>
    <row r="219" spans="1:6" ht="31.5" x14ac:dyDescent="0.25">
      <c r="A219" s="6" t="s">
        <v>362</v>
      </c>
      <c r="B219" s="1" t="s">
        <v>55</v>
      </c>
      <c r="C219" s="1" t="s">
        <v>7</v>
      </c>
      <c r="D219" s="1" t="s">
        <v>164</v>
      </c>
      <c r="E219" s="23">
        <v>0</v>
      </c>
    </row>
    <row r="220" spans="1:6" x14ac:dyDescent="0.25">
      <c r="A220" s="6" t="s">
        <v>363</v>
      </c>
      <c r="B220" s="1" t="s">
        <v>58</v>
      </c>
      <c r="C220" s="1" t="s">
        <v>7</v>
      </c>
      <c r="D220" s="1" t="s">
        <v>112</v>
      </c>
    </row>
    <row r="221" spans="1:6" x14ac:dyDescent="0.25">
      <c r="A221" s="6" t="s">
        <v>364</v>
      </c>
      <c r="B221" s="1" t="s">
        <v>3</v>
      </c>
      <c r="C221" s="1" t="s">
        <v>7</v>
      </c>
      <c r="D221" s="1" t="s">
        <v>61</v>
      </c>
    </row>
    <row r="222" spans="1:6" x14ac:dyDescent="0.25">
      <c r="A222" s="6" t="s">
        <v>365</v>
      </c>
      <c r="B222" s="1" t="s">
        <v>63</v>
      </c>
      <c r="C222" s="1" t="s">
        <v>15</v>
      </c>
      <c r="D222" s="8">
        <f>E219/E2</f>
        <v>0</v>
      </c>
    </row>
    <row r="223" spans="1:6" ht="31.5" x14ac:dyDescent="0.25">
      <c r="A223" s="6" t="s">
        <v>366</v>
      </c>
      <c r="B223" s="1" t="s">
        <v>55</v>
      </c>
      <c r="C223" s="1" t="s">
        <v>7</v>
      </c>
      <c r="D223" s="1" t="s">
        <v>165</v>
      </c>
      <c r="E223" s="23">
        <v>0</v>
      </c>
      <c r="F223" s="23" t="s">
        <v>166</v>
      </c>
    </row>
    <row r="224" spans="1:6" x14ac:dyDescent="0.25">
      <c r="A224" s="6" t="s">
        <v>367</v>
      </c>
      <c r="B224" s="1" t="s">
        <v>58</v>
      </c>
      <c r="C224" s="1" t="s">
        <v>7</v>
      </c>
      <c r="D224" s="1" t="s">
        <v>112</v>
      </c>
    </row>
    <row r="225" spans="1:5" x14ac:dyDescent="0.25">
      <c r="A225" s="6" t="s">
        <v>368</v>
      </c>
      <c r="B225" s="1" t="s">
        <v>3</v>
      </c>
      <c r="C225" s="1" t="s">
        <v>7</v>
      </c>
      <c r="D225" s="1" t="s">
        <v>167</v>
      </c>
    </row>
    <row r="226" spans="1:5" x14ac:dyDescent="0.25">
      <c r="A226" s="6" t="s">
        <v>369</v>
      </c>
      <c r="B226" s="1" t="s">
        <v>63</v>
      </c>
      <c r="C226" s="1" t="s">
        <v>15</v>
      </c>
      <c r="D226" s="8">
        <f>E223/E2</f>
        <v>0</v>
      </c>
    </row>
    <row r="227" spans="1:5" x14ac:dyDescent="0.25">
      <c r="A227" s="6"/>
      <c r="B227" s="3" t="s">
        <v>168</v>
      </c>
      <c r="C227" s="1" t="s">
        <v>15</v>
      </c>
      <c r="D227" s="14">
        <f>SUM(D28,D34,D60,D66,D72,D78,D84,D94,D152,D186)</f>
        <v>45734.586889999999</v>
      </c>
    </row>
    <row r="228" spans="1:5" x14ac:dyDescent="0.25">
      <c r="A228" s="25" t="s">
        <v>169</v>
      </c>
      <c r="B228" s="25"/>
      <c r="C228" s="25"/>
      <c r="D228" s="25"/>
    </row>
    <row r="229" spans="1:5" x14ac:dyDescent="0.25">
      <c r="A229" s="6" t="s">
        <v>170</v>
      </c>
      <c r="B229" s="1" t="s">
        <v>171</v>
      </c>
      <c r="C229" s="1" t="s">
        <v>172</v>
      </c>
      <c r="D229" s="1">
        <v>0</v>
      </c>
      <c r="E229" s="23" t="s">
        <v>205</v>
      </c>
    </row>
    <row r="230" spans="1:5" x14ac:dyDescent="0.25">
      <c r="A230" s="6" t="s">
        <v>173</v>
      </c>
      <c r="B230" s="1" t="s">
        <v>174</v>
      </c>
      <c r="C230" s="1" t="s">
        <v>172</v>
      </c>
      <c r="D230" s="1">
        <v>0</v>
      </c>
      <c r="E230" s="23" t="s">
        <v>205</v>
      </c>
    </row>
    <row r="231" spans="1:5" x14ac:dyDescent="0.25">
      <c r="A231" s="6" t="s">
        <v>175</v>
      </c>
      <c r="B231" s="1" t="s">
        <v>176</v>
      </c>
      <c r="C231" s="1" t="s">
        <v>172</v>
      </c>
      <c r="D231" s="1">
        <v>0</v>
      </c>
      <c r="E231" s="23" t="s">
        <v>205</v>
      </c>
    </row>
    <row r="232" spans="1:5" x14ac:dyDescent="0.25">
      <c r="A232" s="6" t="s">
        <v>177</v>
      </c>
      <c r="B232" s="1" t="s">
        <v>178</v>
      </c>
      <c r="C232" s="1" t="s">
        <v>15</v>
      </c>
      <c r="D232" s="1">
        <v>-15741.28</v>
      </c>
      <c r="E232" s="23" t="s">
        <v>205</v>
      </c>
    </row>
    <row r="233" spans="1:5" x14ac:dyDescent="0.25">
      <c r="A233" s="25" t="s">
        <v>179</v>
      </c>
      <c r="B233" s="25"/>
      <c r="C233" s="25"/>
      <c r="D233" s="25"/>
    </row>
    <row r="234" spans="1:5" ht="31.5" x14ac:dyDescent="0.25">
      <c r="A234" s="6" t="s">
        <v>180</v>
      </c>
      <c r="B234" s="1" t="s">
        <v>14</v>
      </c>
      <c r="C234" s="1" t="s">
        <v>15</v>
      </c>
      <c r="D234" s="1">
        <v>0</v>
      </c>
      <c r="E234" s="23" t="s">
        <v>181</v>
      </c>
    </row>
    <row r="235" spans="1:5" ht="31.5" x14ac:dyDescent="0.25">
      <c r="A235" s="6" t="s">
        <v>182</v>
      </c>
      <c r="B235" s="1" t="s">
        <v>17</v>
      </c>
      <c r="C235" s="1" t="s">
        <v>15</v>
      </c>
      <c r="D235" s="1">
        <v>0</v>
      </c>
      <c r="E235" s="23" t="s">
        <v>181</v>
      </c>
    </row>
    <row r="236" spans="1:5" ht="31.5" x14ac:dyDescent="0.25">
      <c r="A236" s="6" t="s">
        <v>183</v>
      </c>
      <c r="B236" s="1" t="s">
        <v>19</v>
      </c>
      <c r="C236" s="1" t="s">
        <v>15</v>
      </c>
      <c r="D236" s="1">
        <v>0</v>
      </c>
      <c r="E236" s="23" t="s">
        <v>181</v>
      </c>
    </row>
    <row r="237" spans="1:5" ht="31.5" x14ac:dyDescent="0.25">
      <c r="A237" s="6" t="s">
        <v>184</v>
      </c>
      <c r="B237" s="1" t="s">
        <v>43</v>
      </c>
      <c r="C237" s="1" t="s">
        <v>15</v>
      </c>
      <c r="D237" s="1">
        <v>0</v>
      </c>
      <c r="E237" s="23" t="s">
        <v>181</v>
      </c>
    </row>
    <row r="238" spans="1:5" ht="31.5" x14ac:dyDescent="0.25">
      <c r="A238" s="6" t="s">
        <v>185</v>
      </c>
      <c r="B238" s="1" t="s">
        <v>186</v>
      </c>
      <c r="C238" s="1" t="s">
        <v>15</v>
      </c>
      <c r="D238" s="1">
        <v>0</v>
      </c>
      <c r="E238" s="23" t="s">
        <v>181</v>
      </c>
    </row>
    <row r="239" spans="1:5" ht="31.5" x14ac:dyDescent="0.25">
      <c r="A239" s="6" t="s">
        <v>187</v>
      </c>
      <c r="B239" s="1" t="s">
        <v>47</v>
      </c>
      <c r="C239" s="1" t="s">
        <v>15</v>
      </c>
      <c r="D239" s="1">
        <v>0</v>
      </c>
      <c r="E239" s="23" t="s">
        <v>181</v>
      </c>
    </row>
    <row r="240" spans="1:5" x14ac:dyDescent="0.25">
      <c r="A240" s="25" t="s">
        <v>188</v>
      </c>
      <c r="B240" s="25"/>
      <c r="C240" s="25"/>
      <c r="D240" s="25"/>
      <c r="E240" s="10"/>
    </row>
    <row r="241" spans="1:5" ht="31.5" x14ac:dyDescent="0.25">
      <c r="A241" s="6" t="s">
        <v>189</v>
      </c>
      <c r="B241" s="1" t="s">
        <v>171</v>
      </c>
      <c r="C241" s="1" t="s">
        <v>172</v>
      </c>
      <c r="D241" s="1">
        <v>0</v>
      </c>
      <c r="E241" s="23" t="s">
        <v>181</v>
      </c>
    </row>
    <row r="242" spans="1:5" ht="31.5" x14ac:dyDescent="0.25">
      <c r="A242" s="6" t="s">
        <v>190</v>
      </c>
      <c r="B242" s="1" t="s">
        <v>174</v>
      </c>
      <c r="C242" s="1" t="s">
        <v>172</v>
      </c>
      <c r="D242" s="1">
        <v>0</v>
      </c>
      <c r="E242" s="23" t="s">
        <v>181</v>
      </c>
    </row>
    <row r="243" spans="1:5" ht="31.5" x14ac:dyDescent="0.25">
      <c r="A243" s="6" t="s">
        <v>191</v>
      </c>
      <c r="B243" s="1" t="s">
        <v>192</v>
      </c>
      <c r="C243" s="1" t="s">
        <v>172</v>
      </c>
      <c r="D243" s="1">
        <v>0</v>
      </c>
      <c r="E243" s="23" t="s">
        <v>181</v>
      </c>
    </row>
    <row r="244" spans="1:5" ht="31.5" x14ac:dyDescent="0.25">
      <c r="A244" s="6" t="s">
        <v>193</v>
      </c>
      <c r="B244" s="1" t="s">
        <v>178</v>
      </c>
      <c r="C244" s="1" t="s">
        <v>15</v>
      </c>
      <c r="D244" s="1">
        <v>0</v>
      </c>
      <c r="E244" s="23" t="s">
        <v>181</v>
      </c>
    </row>
    <row r="245" spans="1:5" x14ac:dyDescent="0.25">
      <c r="A245" s="25" t="s">
        <v>194</v>
      </c>
      <c r="B245" s="25"/>
      <c r="C245" s="25"/>
      <c r="D245" s="25"/>
    </row>
    <row r="246" spans="1:5" x14ac:dyDescent="0.25">
      <c r="A246" s="6" t="s">
        <v>195</v>
      </c>
      <c r="B246" s="1" t="s">
        <v>196</v>
      </c>
      <c r="C246" s="1" t="s">
        <v>172</v>
      </c>
      <c r="D246" s="1">
        <v>4</v>
      </c>
      <c r="E246" s="23" t="s">
        <v>197</v>
      </c>
    </row>
    <row r="247" spans="1:5" x14ac:dyDescent="0.25">
      <c r="A247" s="6" t="s">
        <v>198</v>
      </c>
      <c r="B247" s="1" t="s">
        <v>199</v>
      </c>
      <c r="C247" s="1" t="s">
        <v>172</v>
      </c>
      <c r="D247" s="1">
        <v>0</v>
      </c>
      <c r="E247" s="23" t="s">
        <v>197</v>
      </c>
    </row>
    <row r="248" spans="1:5" ht="31.5" x14ac:dyDescent="0.25">
      <c r="A248" s="6" t="s">
        <v>200</v>
      </c>
      <c r="B248" s="1" t="s">
        <v>201</v>
      </c>
      <c r="C248" s="1" t="s">
        <v>15</v>
      </c>
      <c r="D248" s="1">
        <v>0</v>
      </c>
      <c r="E248" s="23" t="s">
        <v>197</v>
      </c>
    </row>
    <row r="252" spans="1:5" x14ac:dyDescent="0.25">
      <c r="A252" s="26" t="s">
        <v>202</v>
      </c>
      <c r="B252" s="26"/>
      <c r="D252" s="21" t="s">
        <v>203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52:B252"/>
    <mergeCell ref="F85:F86"/>
    <mergeCell ref="A228:D228"/>
    <mergeCell ref="A233:D233"/>
    <mergeCell ref="A240:D240"/>
    <mergeCell ref="A245:D245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6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2021-04-23T08:24:47Z</dcterms:modified>
</cp:coreProperties>
</file>