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Лист1!$A$1:$D$264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146" i="1" l="1"/>
  <c r="D15" i="1"/>
  <c r="D14" i="1"/>
  <c r="D13" i="1"/>
  <c r="D82" i="1" l="1"/>
  <c r="D243" i="1" l="1"/>
  <c r="E157" i="1" l="1"/>
  <c r="D160" i="1" s="1"/>
  <c r="E153" i="1"/>
  <c r="D156" i="1" s="1"/>
  <c r="D72" i="1" l="1"/>
  <c r="D150" i="1" l="1"/>
  <c r="D180" i="1" l="1"/>
  <c r="D152" i="1" l="1"/>
  <c r="D84" i="1" l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8" i="1"/>
  <c r="D239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<sst xmlns="http://schemas.openxmlformats.org/spreadsheetml/2006/main" count="958" uniqueCount="387">
  <si>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</si>
  <si>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</si>
  <si>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</si>
  <si>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</si>
  <si>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</si>
  <si>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</si>
  <si>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</si>
  <si>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</si>
  <si>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</si>
  <si>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</si>
  <si>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</si>
  <si>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</si>
  <si>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</si>
  <si>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</si>
  <si>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</si>
  <si>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</si>
  <si>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</si>
  <si>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</si>
  <si>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</si>
  <si>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</si>
  <si>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</si>
  <si>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</si>
  <si>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</si>
  <si>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</si>
  <si>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</si>
  <si>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</si>
  <si>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</si>
  <si>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</si>
  <si>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</si>
  <si>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</si>
  <si>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</si>
  <si>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</si>
  <si>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</si>
  <si>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</si>
  <si>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</si>
  <si>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</si>
  <si>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</si>
  <si>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</si>
  <si>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</si>
  <si>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</si>
  <si>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</si>
  <si>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</si>
  <si>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</si>
  <si>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</si>
  <si>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</si>
  <si>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</si>
  <si>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</si>
  <si>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</si>
  <si>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</si>
  <si>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</si>
  <si>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</si>
  <si>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</si>
  <si>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</si>
  <si>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</si>
  <si>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</si>
  <si>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</si>
  <si>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</si>
  <si>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</si>
  <si>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</si>
  <si>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</si>
  <si>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</si>
  <si>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</si>
  <si>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</si>
  <si>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</si>
  <si>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</si>
  <si>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</si>
  <si>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</si>
  <si>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</si>
  <si>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</si>
  <si>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</si>
  <si>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</si>
  <si>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</si>
  <si>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</si>
  <si>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</si>
  <si>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</si>
  <si>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</si>
  <si>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</si>
  <si>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</si>
  <si>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</si>
  <si>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</si>
  <si>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</si>
  <si>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</si>
  <si>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</si>
  <si>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</si>
  <si>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</si>
  <si>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</si>
  <si>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</si>
  <si>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</si>
  <si>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</si>
  <si>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</si>
  <si>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</si>
  <si>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</si>
  <si>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</si>
  <si>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</si>
  <si>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</si>
  <si>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</si>
  <si>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</si>
  <si>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</si>
  <si>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</si>
  <si>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</si>
  <si>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</si>
  <si>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</si>
  <si>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</si>
  <si>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</si>
  <si>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</si>
  <si>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</si>
  <si>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</si>
  <si>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</si>
  <si>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</si>
  <si>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</si>
  <si>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</si>
  <si>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</si>
  <si>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</si>
  <si>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</si>
  <si>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</si>
  <si>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</si>
  <si>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</si>
  <si>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</si>
  <si>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</si>
  <si>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</si>
  <si>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</si>
  <si>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</si>
  <si>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</si>
  <si>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</si>
  <si>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</si>
  <si>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</si>
  <si>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</si>
  <si>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</si>
  <si>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</si>
  <si>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</si>
  <si>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</si>
  <si>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</si>
  <si>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</si>
  <si>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</si>
  <si>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</si>
  <si>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</si>
  <si>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</si>
  <si>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</si>
  <si>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</si>
  <si>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</si>
  <si>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</si>
  <si>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</si>
  <si>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</si>
  <si>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</si>
  <si>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</si>
  <si>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</si>
  <si>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м3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</si>
  <si>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</si>
  <si>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</si>
  <si>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</si>
  <si>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</si>
  <si>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</si>
  <si>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</si>
  <si>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</si>
  <si>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</si>
  <si>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</si>
  <si>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</si>
  <si>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</si>
  <si>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</si>
  <si>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</si>
  <si>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</si>
  <si>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</si>
  <si>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</si>
  <si>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</si>
  <si>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</si>
  <si>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</si>
  <si>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</si>
  <si>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</si>
  <si>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</si>
  <si>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</si>
  <si>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</si>
  <si>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</si>
  <si>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</si>
  <si>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</si>
  <si>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</si>
  <si>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</si>
  <si>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</si>
  <si>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</si>
  <si>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</si>
  <si>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</si>
  <si>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</si>
  <si>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</si>
  <si>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</si>
  <si>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</si>
  <si>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</si>
  <si>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</si>
  <si>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</si>
  <si>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</si>
  <si>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</si>
  <si>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</si>
  <si>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</si>
  <si>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</si>
  <si>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</si>
  <si>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</si>
  <si>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</si>
  <si>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</si>
  <si>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</si>
  <si>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</si>
  <si>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</si>
  <si>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</si>
  <si>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</si>
  <si>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</si>
  <si>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</si>
  <si>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</si>
  <si>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</si>
  <si>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</si>
  <si>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</si>
  <si>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</si>
  <si>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</si>
  <si>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</si>
  <si>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</si>
  <si>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</si>
  <si>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шт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</si>
  <si>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</si>
  <si>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</si>
  <si>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</si>
  <si>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</si>
  <si>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</si>
  <si>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</si>
  <si>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</si>
  <si>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</si>
  <si>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</si>
  <si>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</si>
  <si>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</si>
  <si>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</si>
  <si>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</si>
  <si>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</si>
  <si>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</si>
  <si>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</si>
  <si>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</si>
  <si>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</si>
  <si>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</si>
  <si>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</si>
  <si>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</si>
  <si>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</si>
  <si>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</si>
  <si>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</si>
  <si>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</si>
  <si>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</si>
  <si>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</si>
  <si>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</si>
  <si>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</si>
  <si>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</si>
  <si>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</si>
  <si>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</si>
  <si>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</si>
  <si>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</si>
  <si>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</si>
  <si>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</si>
  <si>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</si>
  <si>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</si>
  <si>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</si>
  <si>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</si>
  <si>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</si>
  <si>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</si>
  <si>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</si>
  <si>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</si>
  <si>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</si>
  <si>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</si>
  <si>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</si>
  <si>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</si>
  <si>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</si>
  <si>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</si>
  <si>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</si>
  <si>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</si>
  <si>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</si>
  <si>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</si>
  <si>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</si>
  <si>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</si>
  <si>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</si>
  <si>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</si>
  <si>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</si>
  <si>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</si>
  <si>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</si>
  <si>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</si>
  <si>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</si>
  <si>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</si>
  <si>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</si>
  <si>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</si>
  <si>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</si>
  <si>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</si>
  <si>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</si>
  <si>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</si>
  <si>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</si>
  <si>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</si>
  <si>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</si>
  <si>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</si>
  <si>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</si>
  <si>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</si>
  <si>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</si>
  <si>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</si>
  <si>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</si>
  <si>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</si>
  <si>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</si>
  <si>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</si>
  <si>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</si>
  <si>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</si>
  <si>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</si>
  <si>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</si>
  <si>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</si>
  <si>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</si>
  <si>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</si>
  <si>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</si>
  <si>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</si>
  <si>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</si>
  <si>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</si>
  <si>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</si>
  <si>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</si>
  <si>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</si>
  <si>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</si>
  <si>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</si>
  <si>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</si>
  <si>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</si>
  <si>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</si>
  <si>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</si>
  <si>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</si>
  <si>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</si>
  <si>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</si>
  <si>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</si>
  <si>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</si>
  <si>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</si>
  <si>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</si>
  <si>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</si>
  <si>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</si>
  <si>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</si>
  <si>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</si>
  <si>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</si>
  <si>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</si>
  <si>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</si>
  <si>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</si>
  <si>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</si>
  <si>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</si>
  <si>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</si>
  <si>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</si>
  <si>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</si>
  <si>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</si>
  <si>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</si>
  <si>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</si>
  <si>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</si>
  <si>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</si>
  <si>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</si>
  <si>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</si>
  <si>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</si>
  <si>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</si>
  <si>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</si>
  <si>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</si>
  <si>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</si>
  <si>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</si>
  <si>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</si>
  <si>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</si>
  <si>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</si>
  <si>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</si>
  <si>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</si>
  <si>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</si>
  <si>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</si>
  <si>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</si>
  <si>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</si>
  <si>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</si>
  <si>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</si>
  <si>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</si>
  <si>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</si>
  <si>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</si>
  <si>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</si>
  <si>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</si>
  <si>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</si>
  <si>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</si>
  <si>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</si>
  <si>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</si>
  <si>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</si>
  <si>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</si>
  <si>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</si>
  <si>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</si>
  <si>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</si>
  <si>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</si>
  <si>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</si>
  <si>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23.9.10</t>
  </si>
  <si>
    <t>24.9.11</t>
  </si>
  <si>
    <t>25.9.11</t>
  </si>
  <si>
    <t>26.9.11</t>
  </si>
  <si>
    <t>23.9.12</t>
  </si>
  <si>
    <t>24.9.12</t>
  </si>
  <si>
    <t>25.9.12</t>
  </si>
  <si>
    <t>26.9.12</t>
  </si>
  <si>
    <t>Отчет об исполнении управляющей организацией ООО "ГУК "Привокзальная" договора оказания услуг выполнения работ за 2020 год по дому №57                  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</si>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</sst>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57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FV123">
            <v>53106.437016000003</v>
          </cell>
        </row>
        <row r="124">
          <cell r="FV124">
            <v>58554.809013599996</v>
          </cell>
        </row>
        <row r="125">
          <cell r="FV125">
            <v>13754.869920000001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U4">
            <v>285.5</v>
          </cell>
          <cell r="FV4">
            <v>935.4</v>
          </cell>
        </row>
        <row r="38">
          <cell r="FV38">
            <v>0.37828699999999998</v>
          </cell>
        </row>
        <row r="39">
          <cell r="FV39">
            <v>0.26929700000000001</v>
          </cell>
        </row>
        <row r="43">
          <cell r="FV43">
            <v>2.1961999999999999E-2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-166113.70522354284</v>
          </cell>
        </row>
        <row r="25">
          <cell r="D25">
            <v>45914.01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90" zoomScaleNormal="80" zoomScaleSheetLayoutView="90" workbookViewId="0">
      <selection activeCell="N205" sqref="N205"/>
    </sheetView>
  </sheetViews>
  <sheetFormatPr defaultRowHeight="15.75" x14ac:dyDescent="0.25"/>
  <cols>
    <col min="1" max="1" width="9.140625" style="18"/>
    <col min="2" max="2" width="62.42578125" style="23" customWidth="1"/>
    <col min="3" max="3" width="29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4" t="s">
        <v>383</v>
      </c>
      <c r="B2" s="24"/>
      <c r="C2" s="24"/>
      <c r="D2" s="24"/>
      <c r="E2" s="23">
        <v>935.4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384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385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386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[4]Лист1!$D$23</f>
        <v>0</v>
      </c>
      <c r="E9" s="23" t="s">
        <v>210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[4]Лист1!$D$24</f>
        <v>-166113.70522354284</v>
      </c>
      <c r="E10" s="23" t="s">
        <v>210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[4]Лист1!$D$25</f>
        <v>45914.01</v>
      </c>
      <c r="E11" s="23" t="s">
        <v>210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125416.1159496</v>
      </c>
      <c r="E12" s="23" t="s">
        <v>211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'[1]ГУК 2019'!$FV$124</f>
        <v>58554.809013599996</v>
      </c>
      <c r="E13" s="23" t="s">
        <v>211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'[1]ГУК 2019'!$FV$123</f>
        <v>53106.437016000003</v>
      </c>
      <c r="E14" s="23" t="s">
        <v>211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'[1]ГУК 2019'!$FV$125</f>
        <v>13754.869920000001</v>
      </c>
      <c r="E15" s="23" t="s">
        <v>211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69854.7059496</v>
      </c>
      <c r="E16" s="23">
        <v>138316.56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D12-D25+D244+D260</f>
        <v>69854.7059496</v>
      </c>
      <c r="E17" s="23" t="s">
        <v>210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210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210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-96258.999273942842</v>
      </c>
      <c r="E22" s="23" t="s">
        <v>210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0</v>
      </c>
      <c r="E23" s="23" t="s">
        <v>210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D22-D239</f>
        <v>-213763.26693464286</v>
      </c>
      <c r="E24" s="23" t="s">
        <v>210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45757.689999999995</v>
      </c>
      <c r="E25" s="23" t="s">
        <v>210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7980.5914874999999</v>
      </c>
      <c r="E28" s="15">
        <v>7980.5914874999999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210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8.5317420221295706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7033.7416499999999</v>
      </c>
      <c r="E60" s="15">
        <v>7033.7416499999999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210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7.5195014432328415</v>
      </c>
    </row>
    <row r="65" spans="1:22" s="5" customFormat="1" ht="26.25" customHeight="1" x14ac:dyDescent="0.25">
      <c r="A65" s="22" t="s">
        <v>213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214</v>
      </c>
      <c r="B66" s="1" t="s">
        <v>53</v>
      </c>
      <c r="C66" s="1" t="s">
        <v>15</v>
      </c>
      <c r="D66" s="1">
        <f>E66</f>
        <v>13754.87</v>
      </c>
      <c r="E66" s="23">
        <v>13754.87</v>
      </c>
    </row>
    <row r="67" spans="1:22" ht="31.5" x14ac:dyDescent="0.25">
      <c r="A67" s="6" t="s">
        <v>215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216</v>
      </c>
      <c r="B68" s="1" t="s">
        <v>58</v>
      </c>
      <c r="C68" s="1" t="s">
        <v>7</v>
      </c>
      <c r="D68" s="1" t="s">
        <v>109</v>
      </c>
      <c r="E68" s="23" t="s">
        <v>210</v>
      </c>
    </row>
    <row r="69" spans="1:22" x14ac:dyDescent="0.25">
      <c r="A69" s="6" t="s">
        <v>217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218</v>
      </c>
      <c r="B70" s="1" t="s">
        <v>63</v>
      </c>
      <c r="C70" s="1" t="s">
        <v>15</v>
      </c>
      <c r="D70" s="8">
        <f>E66/E2</f>
        <v>14.70480008552491</v>
      </c>
    </row>
    <row r="71" spans="1:22" s="5" customFormat="1" ht="31.5" x14ac:dyDescent="0.25">
      <c r="A71" s="22" t="s">
        <v>219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220</v>
      </c>
      <c r="B72" s="1" t="s">
        <v>53</v>
      </c>
      <c r="C72" s="1" t="s">
        <v>15</v>
      </c>
      <c r="D72" s="7">
        <f>E73</f>
        <v>2799</v>
      </c>
    </row>
    <row r="73" spans="1:22" ht="31.5" x14ac:dyDescent="0.25">
      <c r="A73" s="6" t="s">
        <v>221</v>
      </c>
      <c r="B73" s="1" t="s">
        <v>55</v>
      </c>
      <c r="C73" s="1" t="s">
        <v>7</v>
      </c>
      <c r="D73" s="1" t="s">
        <v>118</v>
      </c>
      <c r="E73" s="16">
        <v>2799</v>
      </c>
    </row>
    <row r="74" spans="1:22" x14ac:dyDescent="0.25">
      <c r="A74" s="6" t="s">
        <v>222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223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224</v>
      </c>
      <c r="B76" s="1" t="s">
        <v>63</v>
      </c>
      <c r="C76" s="1" t="s">
        <v>15</v>
      </c>
      <c r="D76" s="8">
        <f>D72/E2</f>
        <v>2.9923027581783197</v>
      </c>
    </row>
    <row r="77" spans="1:22" s="5" customFormat="1" ht="31.5" x14ac:dyDescent="0.25">
      <c r="A77" s="22" t="s">
        <v>225</v>
      </c>
      <c r="B77" s="3" t="s">
        <v>50</v>
      </c>
      <c r="C77" s="3" t="s">
        <v>7</v>
      </c>
      <c r="D77" s="3" t="s">
        <v>120</v>
      </c>
      <c r="E77" s="16">
        <v>452.58000000000004</v>
      </c>
      <c r="F77" s="4">
        <v>14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226</v>
      </c>
      <c r="B78" s="1" t="s">
        <v>53</v>
      </c>
      <c r="C78" s="1" t="s">
        <v>15</v>
      </c>
      <c r="D78" s="1">
        <f>E77</f>
        <v>452.58000000000004</v>
      </c>
    </row>
    <row r="79" spans="1:22" ht="31.5" x14ac:dyDescent="0.25">
      <c r="A79" s="6" t="s">
        <v>227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228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229</v>
      </c>
      <c r="B81" s="1" t="s">
        <v>3</v>
      </c>
      <c r="C81" s="1" t="s">
        <v>7</v>
      </c>
      <c r="D81" s="1" t="s">
        <v>212</v>
      </c>
    </row>
    <row r="82" spans="1:22" x14ac:dyDescent="0.25">
      <c r="A82" s="6" t="s">
        <v>230</v>
      </c>
      <c r="B82" s="1" t="s">
        <v>63</v>
      </c>
      <c r="C82" s="1" t="s">
        <v>15</v>
      </c>
      <c r="D82" s="8">
        <f>E77/F77</f>
        <v>32.32714285714286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1868.41</v>
      </c>
      <c r="F84" s="1">
        <v>87.7</v>
      </c>
    </row>
    <row r="85" spans="1:22" ht="31.5" x14ac:dyDescent="0.25">
      <c r="A85" s="6" t="s">
        <v>231</v>
      </c>
      <c r="B85" s="1" t="s">
        <v>55</v>
      </c>
      <c r="C85" s="1" t="s">
        <v>7</v>
      </c>
      <c r="D85" s="1" t="s">
        <v>125</v>
      </c>
      <c r="E85" s="23">
        <v>1800</v>
      </c>
      <c r="F85" s="27"/>
    </row>
    <row r="86" spans="1:22" x14ac:dyDescent="0.25">
      <c r="A86" s="6" t="s">
        <v>232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233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234</v>
      </c>
      <c r="B88" s="1" t="s">
        <v>63</v>
      </c>
      <c r="C88" s="1" t="s">
        <v>15</v>
      </c>
      <c r="D88" s="8">
        <v>0</v>
      </c>
      <c r="F88" s="1" t="s">
        <v>124</v>
      </c>
    </row>
    <row r="89" spans="1:22" ht="31.5" x14ac:dyDescent="0.25">
      <c r="A89" s="6" t="s">
        <v>235</v>
      </c>
      <c r="B89" s="1" t="s">
        <v>55</v>
      </c>
      <c r="C89" s="1" t="s">
        <v>7</v>
      </c>
      <c r="D89" s="1" t="s">
        <v>127</v>
      </c>
      <c r="E89" s="15">
        <v>68.41</v>
      </c>
      <c r="F89" s="1">
        <f>F84</f>
        <v>87.7</v>
      </c>
    </row>
    <row r="90" spans="1:22" x14ac:dyDescent="0.25">
      <c r="A90" s="6" t="s">
        <v>236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237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238</v>
      </c>
      <c r="B92" s="1" t="s">
        <v>63</v>
      </c>
      <c r="C92" s="1" t="s">
        <v>15</v>
      </c>
      <c r="D92" s="8">
        <f>E89/F89</f>
        <v>0.78004561003420747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239</v>
      </c>
      <c r="B94" s="1" t="s">
        <v>53</v>
      </c>
      <c r="C94" s="1" t="s">
        <v>15</v>
      </c>
      <c r="D94" s="7">
        <f>E95+E99+E103+E107+E111+E115+E119+E123+E127+E131+E135+E139+E147+E143</f>
        <v>26861.270499999999</v>
      </c>
    </row>
    <row r="95" spans="1:22" ht="31.5" x14ac:dyDescent="0.25">
      <c r="A95" s="6" t="s">
        <v>240</v>
      </c>
      <c r="B95" s="1" t="s">
        <v>55</v>
      </c>
      <c r="C95" s="1" t="s">
        <v>7</v>
      </c>
      <c r="D95" s="1" t="s">
        <v>130</v>
      </c>
      <c r="E95" s="16">
        <v>0</v>
      </c>
    </row>
    <row r="96" spans="1:22" x14ac:dyDescent="0.25">
      <c r="A96" s="6" t="s">
        <v>241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242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243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244</v>
      </c>
      <c r="B99" s="1" t="s">
        <v>55</v>
      </c>
      <c r="C99" s="1" t="s">
        <v>7</v>
      </c>
      <c r="D99" s="1" t="s">
        <v>131</v>
      </c>
      <c r="E99" s="15">
        <v>1115.46</v>
      </c>
    </row>
    <row r="100" spans="1:5" x14ac:dyDescent="0.25">
      <c r="A100" s="6" t="s">
        <v>245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247</v>
      </c>
      <c r="B102" s="1" t="s">
        <v>63</v>
      </c>
      <c r="C102" s="1" t="s">
        <v>15</v>
      </c>
      <c r="D102" s="8">
        <f>E99/E2</f>
        <v>1.1924951892238616</v>
      </c>
    </row>
    <row r="103" spans="1:5" ht="31.5" x14ac:dyDescent="0.25">
      <c r="A103" s="6" t="s">
        <v>248</v>
      </c>
      <c r="B103" s="1" t="s">
        <v>55</v>
      </c>
      <c r="C103" s="1" t="s">
        <v>7</v>
      </c>
      <c r="D103" s="1" t="s">
        <v>133</v>
      </c>
      <c r="E103" s="15">
        <v>615.09</v>
      </c>
    </row>
    <row r="104" spans="1:5" x14ac:dyDescent="0.25">
      <c r="A104" s="6" t="s">
        <v>249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250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251</v>
      </c>
      <c r="B106" s="1" t="s">
        <v>63</v>
      </c>
      <c r="C106" s="1" t="s">
        <v>15</v>
      </c>
      <c r="D106" s="8">
        <f>E103/E2</f>
        <v>0.65756895445798591</v>
      </c>
    </row>
    <row r="107" spans="1:5" ht="31.5" x14ac:dyDescent="0.25">
      <c r="A107" s="6" t="s">
        <v>252</v>
      </c>
      <c r="B107" s="1" t="s">
        <v>55</v>
      </c>
      <c r="C107" s="1" t="s">
        <v>7</v>
      </c>
      <c r="D107" s="1" t="s">
        <v>135</v>
      </c>
      <c r="E107" s="16">
        <v>10170.700000000001</v>
      </c>
    </row>
    <row r="108" spans="1:5" x14ac:dyDescent="0.25">
      <c r="A108" s="6" t="s">
        <v>253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254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255</v>
      </c>
      <c r="B110" s="1" t="s">
        <v>63</v>
      </c>
      <c r="C110" s="1" t="s">
        <v>15</v>
      </c>
      <c r="D110" s="8">
        <f>E107/E2</f>
        <v>10.873102416078684</v>
      </c>
    </row>
    <row r="111" spans="1:5" ht="47.25" x14ac:dyDescent="0.25">
      <c r="A111" s="6" t="s">
        <v>256</v>
      </c>
      <c r="B111" s="1" t="s">
        <v>55</v>
      </c>
      <c r="C111" s="1" t="s">
        <v>7</v>
      </c>
      <c r="D111" s="1" t="s">
        <v>136</v>
      </c>
      <c r="E111" s="16">
        <v>5783.6</v>
      </c>
    </row>
    <row r="112" spans="1:5" x14ac:dyDescent="0.25">
      <c r="A112" s="6" t="s">
        <v>257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258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259</v>
      </c>
      <c r="B114" s="1" t="s">
        <v>63</v>
      </c>
      <c r="C114" s="1" t="s">
        <v>15</v>
      </c>
      <c r="D114" s="8">
        <f>E111/E2</f>
        <v>6.1830233055377386</v>
      </c>
    </row>
    <row r="115" spans="1:5" ht="31.5" x14ac:dyDescent="0.25">
      <c r="A115" s="6" t="s">
        <v>260</v>
      </c>
      <c r="B115" s="1" t="s">
        <v>55</v>
      </c>
      <c r="C115" s="1" t="s">
        <v>7</v>
      </c>
      <c r="D115" s="1" t="s">
        <v>138</v>
      </c>
      <c r="E115" s="23">
        <v>3185.97</v>
      </c>
    </row>
    <row r="116" spans="1:5" x14ac:dyDescent="0.25">
      <c r="A116" s="6" t="s">
        <v>261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262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263</v>
      </c>
      <c r="B118" s="1" t="s">
        <v>63</v>
      </c>
      <c r="C118" s="1" t="s">
        <v>15</v>
      </c>
      <c r="D118" s="8">
        <f>E115/E2</f>
        <v>3.4059974342527259</v>
      </c>
    </row>
    <row r="119" spans="1:5" ht="31.5" x14ac:dyDescent="0.25">
      <c r="A119" s="6" t="s">
        <v>264</v>
      </c>
      <c r="B119" s="1" t="s">
        <v>55</v>
      </c>
      <c r="C119" s="1" t="s">
        <v>7</v>
      </c>
      <c r="D119" s="1" t="s">
        <v>139</v>
      </c>
      <c r="E119" s="15">
        <v>808.65</v>
      </c>
    </row>
    <row r="120" spans="1:5" x14ac:dyDescent="0.25">
      <c r="A120" s="6" t="s">
        <v>265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266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267</v>
      </c>
      <c r="B122" s="1" t="s">
        <v>63</v>
      </c>
      <c r="C122" s="1" t="s">
        <v>15</v>
      </c>
      <c r="D122" s="8">
        <f>E119/E2</f>
        <v>0.86449647209749836</v>
      </c>
    </row>
    <row r="123" spans="1:5" ht="31.5" x14ac:dyDescent="0.25">
      <c r="A123" s="6" t="s">
        <v>268</v>
      </c>
      <c r="B123" s="1" t="s">
        <v>55</v>
      </c>
      <c r="C123" s="1" t="s">
        <v>7</v>
      </c>
      <c r="D123" s="1" t="s">
        <v>140</v>
      </c>
      <c r="E123" s="15">
        <v>421.87</v>
      </c>
    </row>
    <row r="124" spans="1:5" x14ac:dyDescent="0.25">
      <c r="A124" s="6" t="s">
        <v>269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270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271</v>
      </c>
      <c r="B126" s="1" t="s">
        <v>63</v>
      </c>
      <c r="C126" s="1" t="s">
        <v>15</v>
      </c>
      <c r="D126" s="8">
        <f>E123/E2</f>
        <v>0.45100491768227496</v>
      </c>
    </row>
    <row r="127" spans="1:5" ht="31.5" x14ac:dyDescent="0.25">
      <c r="A127" s="6" t="s">
        <v>272</v>
      </c>
      <c r="B127" s="1" t="s">
        <v>55</v>
      </c>
      <c r="C127" s="1" t="s">
        <v>7</v>
      </c>
      <c r="D127" s="1" t="s">
        <v>141</v>
      </c>
      <c r="E127" s="15">
        <v>638.69000000000005</v>
      </c>
    </row>
    <row r="128" spans="1:5" x14ac:dyDescent="0.25">
      <c r="A128" s="6" t="s">
        <v>273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274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275</v>
      </c>
      <c r="B130" s="1" t="s">
        <v>63</v>
      </c>
      <c r="C130" s="1" t="s">
        <v>15</v>
      </c>
      <c r="D130" s="8">
        <f>E127/E2</f>
        <v>0.68279880265127224</v>
      </c>
    </row>
    <row r="131" spans="1:6" ht="31.5" x14ac:dyDescent="0.25">
      <c r="A131" s="6" t="s">
        <v>276</v>
      </c>
      <c r="B131" s="1" t="s">
        <v>55</v>
      </c>
      <c r="C131" s="1" t="s">
        <v>7</v>
      </c>
      <c r="D131" s="8" t="s">
        <v>142</v>
      </c>
      <c r="E131" s="23">
        <v>0</v>
      </c>
    </row>
    <row r="132" spans="1:6" x14ac:dyDescent="0.25">
      <c r="A132" s="6" t="s">
        <v>277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280</v>
      </c>
      <c r="B135" s="1" t="s">
        <v>55</v>
      </c>
      <c r="C135" s="1" t="s">
        <v>7</v>
      </c>
      <c r="D135" s="8" t="s">
        <v>143</v>
      </c>
      <c r="E135" s="23">
        <v>0</v>
      </c>
    </row>
    <row r="136" spans="1:6" x14ac:dyDescent="0.25">
      <c r="A136" s="6" t="s">
        <v>281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284</v>
      </c>
      <c r="B139" s="1" t="s">
        <v>55</v>
      </c>
      <c r="C139" s="1" t="s">
        <v>7</v>
      </c>
      <c r="D139" s="8" t="s">
        <v>144</v>
      </c>
      <c r="E139" s="23">
        <v>3815.05</v>
      </c>
    </row>
    <row r="140" spans="1:6" x14ac:dyDescent="0.25">
      <c r="A140" s="6" t="s">
        <v>285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286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287</v>
      </c>
      <c r="B142" s="1" t="s">
        <v>63</v>
      </c>
      <c r="C142" s="1" t="s">
        <v>15</v>
      </c>
      <c r="D142" s="8">
        <f>E139/E2</f>
        <v>4.0785225571947832</v>
      </c>
    </row>
    <row r="143" spans="1:6" ht="31.5" x14ac:dyDescent="0.25">
      <c r="A143" s="6" t="s">
        <v>288</v>
      </c>
      <c r="B143" s="1" t="s">
        <v>55</v>
      </c>
      <c r="C143" s="1" t="s">
        <v>7</v>
      </c>
      <c r="D143" s="8" t="s">
        <v>209</v>
      </c>
      <c r="E143" s="15">
        <v>306.19049999999999</v>
      </c>
      <c r="F143" s="10"/>
    </row>
    <row r="144" spans="1:6" x14ac:dyDescent="0.25">
      <c r="A144" s="6" t="s">
        <v>289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290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291</v>
      </c>
      <c r="B146" s="1" t="s">
        <v>63</v>
      </c>
      <c r="C146" s="1" t="s">
        <v>15</v>
      </c>
      <c r="D146" s="8">
        <f>E143/E2</f>
        <v>0.32733643361128928</v>
      </c>
      <c r="F146" s="10"/>
    </row>
    <row r="147" spans="1:7" ht="31.5" x14ac:dyDescent="0.25">
      <c r="A147" s="6" t="s">
        <v>292</v>
      </c>
      <c r="B147" s="1" t="s">
        <v>55</v>
      </c>
      <c r="C147" s="1" t="s">
        <v>7</v>
      </c>
      <c r="D147" s="1" t="s">
        <v>145</v>
      </c>
      <c r="E147" s="23">
        <v>0</v>
      </c>
      <c r="F147" s="11"/>
      <c r="G147" s="12"/>
    </row>
    <row r="148" spans="1:7" x14ac:dyDescent="0.25">
      <c r="A148" s="6" t="s">
        <v>293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294</v>
      </c>
      <c r="B149" s="1" t="s">
        <v>3</v>
      </c>
      <c r="C149" s="1" t="s">
        <v>7</v>
      </c>
      <c r="D149" s="1" t="s">
        <v>146</v>
      </c>
      <c r="F149" s="10"/>
    </row>
    <row r="150" spans="1:7" x14ac:dyDescent="0.25">
      <c r="A150" s="6" t="s">
        <v>295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296</v>
      </c>
      <c r="B152" s="1" t="s">
        <v>53</v>
      </c>
      <c r="C152" s="1" t="s">
        <v>15</v>
      </c>
      <c r="D152" s="7">
        <f>E157+E161+E165+E169+E173+E177+E181+E185+E189+E193</f>
        <v>54686.324023199995</v>
      </c>
    </row>
    <row r="153" spans="1:7" ht="31.5" x14ac:dyDescent="0.25">
      <c r="A153" s="6" t="s">
        <v>297</v>
      </c>
      <c r="B153" s="1" t="s">
        <v>55</v>
      </c>
      <c r="C153" s="1" t="s">
        <v>7</v>
      </c>
      <c r="D153" s="1" t="s">
        <v>208</v>
      </c>
      <c r="E153" s="23">
        <f>'[3]гук(2016)'!$FV$38*12*'[3]гук(2016)'!$FV$4</f>
        <v>4246.1959175999991</v>
      </c>
      <c r="F153" s="23">
        <v>2</v>
      </c>
    </row>
    <row r="154" spans="1:7" x14ac:dyDescent="0.25">
      <c r="A154" s="6" t="s">
        <v>298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299</v>
      </c>
      <c r="B155" s="1" t="s">
        <v>3</v>
      </c>
      <c r="C155" s="1" t="s">
        <v>7</v>
      </c>
      <c r="D155" s="1" t="s">
        <v>212</v>
      </c>
    </row>
    <row r="156" spans="1:7" x14ac:dyDescent="0.25">
      <c r="A156" s="6" t="s">
        <v>300</v>
      </c>
      <c r="B156" s="1" t="s">
        <v>63</v>
      </c>
      <c r="C156" s="1" t="s">
        <v>15</v>
      </c>
      <c r="D156" s="8">
        <f>E153/F153</f>
        <v>2123.0979587999996</v>
      </c>
    </row>
    <row r="157" spans="1:7" ht="31.5" x14ac:dyDescent="0.25">
      <c r="A157" s="6" t="s">
        <v>301</v>
      </c>
      <c r="B157" s="1" t="s">
        <v>55</v>
      </c>
      <c r="C157" s="1" t="s">
        <v>7</v>
      </c>
      <c r="D157" s="1" t="s">
        <v>148</v>
      </c>
      <c r="E157" s="23">
        <f>('[3]гук(2016)'!$FV$39+'[3]гук(2016)'!$FV$43)*12*'[3]гук(2016)'!$FV$4</f>
        <v>3269.3240231999998</v>
      </c>
      <c r="F157" s="23">
        <v>1</v>
      </c>
    </row>
    <row r="158" spans="1:7" x14ac:dyDescent="0.25">
      <c r="A158" s="6" t="s">
        <v>302</v>
      </c>
      <c r="B158" s="1" t="s">
        <v>58</v>
      </c>
      <c r="C158" s="1" t="s">
        <v>7</v>
      </c>
      <c r="D158" s="1" t="s">
        <v>149</v>
      </c>
    </row>
    <row r="159" spans="1:7" x14ac:dyDescent="0.25">
      <c r="A159" s="6" t="s">
        <v>303</v>
      </c>
      <c r="B159" s="1" t="s">
        <v>3</v>
      </c>
      <c r="C159" s="1" t="s">
        <v>7</v>
      </c>
      <c r="D159" s="1" t="s">
        <v>212</v>
      </c>
    </row>
    <row r="160" spans="1:7" x14ac:dyDescent="0.25">
      <c r="A160" s="6" t="s">
        <v>304</v>
      </c>
      <c r="B160" s="1" t="s">
        <v>63</v>
      </c>
      <c r="C160" s="1" t="s">
        <v>15</v>
      </c>
      <c r="D160" s="8">
        <f>E157/F157</f>
        <v>3269.3240231999998</v>
      </c>
    </row>
    <row r="161" spans="1:5" ht="31.5" x14ac:dyDescent="0.25">
      <c r="A161" s="6" t="s">
        <v>305</v>
      </c>
      <c r="B161" s="1" t="s">
        <v>55</v>
      </c>
      <c r="C161" s="1" t="s">
        <v>7</v>
      </c>
      <c r="D161" s="1" t="s">
        <v>150</v>
      </c>
      <c r="E161" s="23">
        <v>943.4</v>
      </c>
    </row>
    <row r="162" spans="1:5" x14ac:dyDescent="0.25">
      <c r="A162" s="6" t="s">
        <v>306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307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308</v>
      </c>
      <c r="B164" s="1" t="s">
        <v>63</v>
      </c>
      <c r="C164" s="1" t="s">
        <v>15</v>
      </c>
      <c r="D164" s="8">
        <f>E161/E2</f>
        <v>1.0085524909129784</v>
      </c>
    </row>
    <row r="165" spans="1:5" ht="31.5" x14ac:dyDescent="0.25">
      <c r="A165" s="6" t="s">
        <v>309</v>
      </c>
      <c r="B165" s="1" t="s">
        <v>55</v>
      </c>
      <c r="C165" s="1" t="s">
        <v>7</v>
      </c>
      <c r="D165" s="1" t="s">
        <v>151</v>
      </c>
      <c r="E165" s="23">
        <v>0</v>
      </c>
    </row>
    <row r="166" spans="1:5" x14ac:dyDescent="0.25">
      <c r="A166" s="6" t="s">
        <v>310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311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312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313</v>
      </c>
      <c r="B169" s="1" t="s">
        <v>55</v>
      </c>
      <c r="C169" s="1" t="s">
        <v>7</v>
      </c>
      <c r="D169" s="1" t="s">
        <v>152</v>
      </c>
      <c r="E169" s="23">
        <v>6961.05</v>
      </c>
    </row>
    <row r="170" spans="1:5" x14ac:dyDescent="0.25">
      <c r="A170" s="6" t="s">
        <v>314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315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316</v>
      </c>
      <c r="B172" s="1" t="s">
        <v>63</v>
      </c>
      <c r="C172" s="1" t="s">
        <v>15</v>
      </c>
      <c r="D172" s="8">
        <f>E169/E2</f>
        <v>7.4417896087235409</v>
      </c>
    </row>
    <row r="173" spans="1:5" ht="31.5" x14ac:dyDescent="0.25">
      <c r="A173" s="6" t="s">
        <v>317</v>
      </c>
      <c r="B173" s="1" t="s">
        <v>55</v>
      </c>
      <c r="C173" s="1" t="s">
        <v>7</v>
      </c>
      <c r="D173" s="1" t="s">
        <v>153</v>
      </c>
      <c r="E173" s="23">
        <v>931.74</v>
      </c>
    </row>
    <row r="174" spans="1:5" x14ac:dyDescent="0.25">
      <c r="A174" s="6" t="s">
        <v>318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319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320</v>
      </c>
      <c r="B176" s="1" t="s">
        <v>63</v>
      </c>
      <c r="C176" s="1" t="s">
        <v>15</v>
      </c>
      <c r="D176" s="8">
        <f>E173/E2</f>
        <v>0.99608723540731237</v>
      </c>
    </row>
    <row r="177" spans="1:5" ht="31.5" x14ac:dyDescent="0.25">
      <c r="A177" s="6" t="s">
        <v>321</v>
      </c>
      <c r="B177" s="1" t="s">
        <v>55</v>
      </c>
      <c r="C177" s="1" t="s">
        <v>7</v>
      </c>
      <c r="D177" s="1" t="s">
        <v>205</v>
      </c>
      <c r="E177" s="23">
        <v>14509.39</v>
      </c>
    </row>
    <row r="178" spans="1:5" x14ac:dyDescent="0.25">
      <c r="A178" s="6" t="s">
        <v>322</v>
      </c>
      <c r="B178" s="1" t="s">
        <v>58</v>
      </c>
      <c r="C178" s="1" t="s">
        <v>7</v>
      </c>
      <c r="D178" s="1" t="s">
        <v>112</v>
      </c>
    </row>
    <row r="179" spans="1:5" x14ac:dyDescent="0.25">
      <c r="A179" s="6" t="s">
        <v>323</v>
      </c>
      <c r="B179" s="1" t="s">
        <v>3</v>
      </c>
      <c r="C179" s="1" t="s">
        <v>7</v>
      </c>
      <c r="D179" s="1" t="s">
        <v>61</v>
      </c>
    </row>
    <row r="180" spans="1:5" x14ac:dyDescent="0.25">
      <c r="A180" s="6" t="s">
        <v>324</v>
      </c>
      <c r="B180" s="1" t="s">
        <v>63</v>
      </c>
      <c r="C180" s="1" t="s">
        <v>15</v>
      </c>
      <c r="D180" s="8">
        <f>E177/E2</f>
        <v>15.511428265982467</v>
      </c>
    </row>
    <row r="181" spans="1:5" ht="31.5" x14ac:dyDescent="0.25">
      <c r="A181" s="6" t="s">
        <v>325</v>
      </c>
      <c r="B181" s="1" t="s">
        <v>55</v>
      </c>
      <c r="C181" s="1" t="s">
        <v>7</v>
      </c>
      <c r="D181" s="1" t="s">
        <v>154</v>
      </c>
      <c r="E181" s="23">
        <v>0</v>
      </c>
    </row>
    <row r="182" spans="1:5" x14ac:dyDescent="0.25">
      <c r="A182" s="6" t="s">
        <v>326</v>
      </c>
      <c r="B182" s="1" t="s">
        <v>58</v>
      </c>
      <c r="C182" s="1" t="s">
        <v>7</v>
      </c>
      <c r="D182" s="1" t="s">
        <v>112</v>
      </c>
    </row>
    <row r="183" spans="1:5" x14ac:dyDescent="0.25">
      <c r="A183" s="6" t="s">
        <v>327</v>
      </c>
      <c r="B183" s="1" t="s">
        <v>3</v>
      </c>
      <c r="C183" s="1" t="s">
        <v>7</v>
      </c>
      <c r="D183" s="1" t="s">
        <v>61</v>
      </c>
    </row>
    <row r="184" spans="1:5" x14ac:dyDescent="0.25">
      <c r="A184" s="6" t="s">
        <v>328</v>
      </c>
      <c r="B184" s="1" t="s">
        <v>63</v>
      </c>
      <c r="C184" s="1" t="s">
        <v>15</v>
      </c>
      <c r="D184" s="8">
        <f>E181/E2</f>
        <v>0</v>
      </c>
    </row>
    <row r="185" spans="1:5" ht="31.5" x14ac:dyDescent="0.25">
      <c r="A185" s="6" t="s">
        <v>329</v>
      </c>
      <c r="B185" s="1" t="s">
        <v>55</v>
      </c>
      <c r="C185" s="1" t="s">
        <v>7</v>
      </c>
      <c r="D185" s="1" t="s">
        <v>155</v>
      </c>
      <c r="E185" s="23">
        <v>6079.4</v>
      </c>
    </row>
    <row r="186" spans="1:5" x14ac:dyDescent="0.25">
      <c r="A186" s="6" t="s">
        <v>330</v>
      </c>
      <c r="B186" s="1" t="s">
        <v>58</v>
      </c>
      <c r="C186" s="1" t="s">
        <v>7</v>
      </c>
      <c r="D186" s="1" t="s">
        <v>112</v>
      </c>
    </row>
    <row r="187" spans="1:5" x14ac:dyDescent="0.25">
      <c r="A187" s="6" t="s">
        <v>331</v>
      </c>
      <c r="B187" s="1" t="s">
        <v>3</v>
      </c>
      <c r="C187" s="1" t="s">
        <v>7</v>
      </c>
      <c r="D187" s="1" t="s">
        <v>61</v>
      </c>
    </row>
    <row r="188" spans="1:5" x14ac:dyDescent="0.25">
      <c r="A188" s="6" t="s">
        <v>332</v>
      </c>
      <c r="B188" s="1" t="s">
        <v>63</v>
      </c>
      <c r="C188" s="1" t="s">
        <v>15</v>
      </c>
      <c r="D188" s="8">
        <f>E185/E2</f>
        <v>6.4992516570451144</v>
      </c>
    </row>
    <row r="189" spans="1:5" ht="31.5" x14ac:dyDescent="0.25">
      <c r="A189" s="6" t="s">
        <v>375</v>
      </c>
      <c r="B189" s="1" t="s">
        <v>55</v>
      </c>
      <c r="C189" s="1" t="s">
        <v>7</v>
      </c>
      <c r="D189" s="1" t="s">
        <v>156</v>
      </c>
      <c r="E189" s="23">
        <v>4001.97</v>
      </c>
    </row>
    <row r="190" spans="1:5" x14ac:dyDescent="0.25">
      <c r="A190" s="6" t="s">
        <v>376</v>
      </c>
      <c r="B190" s="1" t="s">
        <v>58</v>
      </c>
      <c r="C190" s="1" t="s">
        <v>7</v>
      </c>
      <c r="D190" s="1" t="s">
        <v>112</v>
      </c>
    </row>
    <row r="191" spans="1:5" x14ac:dyDescent="0.25">
      <c r="A191" s="6" t="s">
        <v>377</v>
      </c>
      <c r="B191" s="1" t="s">
        <v>3</v>
      </c>
      <c r="C191" s="1" t="s">
        <v>7</v>
      </c>
      <c r="D191" s="1" t="s">
        <v>61</v>
      </c>
    </row>
    <row r="192" spans="1:5" x14ac:dyDescent="0.25">
      <c r="A192" s="6" t="s">
        <v>378</v>
      </c>
      <c r="B192" s="1" t="s">
        <v>63</v>
      </c>
      <c r="C192" s="1" t="s">
        <v>15</v>
      </c>
      <c r="D192" s="8">
        <f>E189/E2</f>
        <v>4.2783515073765237</v>
      </c>
    </row>
    <row r="193" spans="1:6" ht="31.5" x14ac:dyDescent="0.25">
      <c r="A193" s="6" t="s">
        <v>379</v>
      </c>
      <c r="B193" s="1" t="s">
        <v>55</v>
      </c>
      <c r="C193" s="1" t="s">
        <v>7</v>
      </c>
      <c r="D193" s="8" t="s">
        <v>157</v>
      </c>
      <c r="E193" s="23">
        <v>17990.05</v>
      </c>
    </row>
    <row r="194" spans="1:6" x14ac:dyDescent="0.25">
      <c r="A194" s="6" t="s">
        <v>380</v>
      </c>
      <c r="B194" s="1" t="s">
        <v>58</v>
      </c>
      <c r="C194" s="1" t="s">
        <v>7</v>
      </c>
      <c r="D194" s="8" t="s">
        <v>112</v>
      </c>
    </row>
    <row r="195" spans="1:6" x14ac:dyDescent="0.25">
      <c r="A195" s="6" t="s">
        <v>381</v>
      </c>
      <c r="B195" s="1" t="s">
        <v>3</v>
      </c>
      <c r="C195" s="1" t="s">
        <v>7</v>
      </c>
      <c r="D195" s="8" t="s">
        <v>61</v>
      </c>
    </row>
    <row r="196" spans="1:6" x14ac:dyDescent="0.25">
      <c r="A196" s="6" t="s">
        <v>382</v>
      </c>
      <c r="B196" s="1" t="s">
        <v>63</v>
      </c>
      <c r="C196" s="1" t="s">
        <v>15</v>
      </c>
      <c r="D196" s="8">
        <f>E193/E2</f>
        <v>19.232467393628394</v>
      </c>
    </row>
    <row r="197" spans="1:6" ht="47.25" x14ac:dyDescent="0.25">
      <c r="A197" s="22" t="s">
        <v>333</v>
      </c>
      <c r="B197" s="3" t="s">
        <v>50</v>
      </c>
      <c r="C197" s="3" t="s">
        <v>7</v>
      </c>
      <c r="D197" s="3" t="s">
        <v>158</v>
      </c>
    </row>
    <row r="198" spans="1:6" ht="18.75" x14ac:dyDescent="0.25">
      <c r="A198" s="6" t="s">
        <v>334</v>
      </c>
      <c r="B198" s="1" t="s">
        <v>53</v>
      </c>
      <c r="C198" s="1" t="s">
        <v>15</v>
      </c>
      <c r="D198" s="1">
        <f>E199+E203+E207+E211+E215+E219+E223+E227+E231+E235</f>
        <v>2067.48</v>
      </c>
      <c r="F198" s="13"/>
    </row>
    <row r="199" spans="1:6" ht="31.5" x14ac:dyDescent="0.25">
      <c r="A199" s="6" t="s">
        <v>335</v>
      </c>
      <c r="B199" s="1" t="s">
        <v>55</v>
      </c>
      <c r="C199" s="1" t="s">
        <v>7</v>
      </c>
      <c r="D199" s="1" t="s">
        <v>159</v>
      </c>
      <c r="E199" s="23">
        <v>0</v>
      </c>
    </row>
    <row r="200" spans="1:6" x14ac:dyDescent="0.25">
      <c r="A200" s="6" t="s">
        <v>336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337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338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339</v>
      </c>
      <c r="B203" s="1" t="s">
        <v>55</v>
      </c>
      <c r="C203" s="1" t="s">
        <v>7</v>
      </c>
      <c r="D203" s="1" t="s">
        <v>160</v>
      </c>
      <c r="E203" s="23">
        <v>0</v>
      </c>
    </row>
    <row r="204" spans="1:6" x14ac:dyDescent="0.25">
      <c r="A204" s="6" t="s">
        <v>340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341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342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343</v>
      </c>
      <c r="B207" s="1" t="s">
        <v>55</v>
      </c>
      <c r="C207" s="1" t="s">
        <v>7</v>
      </c>
      <c r="D207" s="1" t="s">
        <v>161</v>
      </c>
      <c r="E207" s="23">
        <v>0</v>
      </c>
    </row>
    <row r="208" spans="1:6" x14ac:dyDescent="0.25">
      <c r="A208" s="6" t="s">
        <v>344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345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346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347</v>
      </c>
      <c r="B211" s="1" t="s">
        <v>55</v>
      </c>
      <c r="C211" s="1" t="s">
        <v>7</v>
      </c>
      <c r="D211" s="1" t="s">
        <v>162</v>
      </c>
      <c r="E211" s="23">
        <v>0</v>
      </c>
    </row>
    <row r="212" spans="1:5" x14ac:dyDescent="0.25">
      <c r="A212" s="6" t="s">
        <v>348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349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350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351</v>
      </c>
      <c r="B215" s="1" t="s">
        <v>55</v>
      </c>
      <c r="C215" s="1" t="s">
        <v>7</v>
      </c>
      <c r="D215" s="1" t="s">
        <v>163</v>
      </c>
      <c r="E215" s="23">
        <v>2067.48</v>
      </c>
    </row>
    <row r="216" spans="1:5" x14ac:dyDescent="0.25">
      <c r="A216" s="6" t="s">
        <v>352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353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354</v>
      </c>
      <c r="B218" s="1" t="s">
        <v>63</v>
      </c>
      <c r="C218" s="1" t="s">
        <v>15</v>
      </c>
      <c r="D218" s="8">
        <f>E215/E2</f>
        <v>2.2102629890955741</v>
      </c>
    </row>
    <row r="219" spans="1:5" ht="31.5" x14ac:dyDescent="0.25">
      <c r="A219" s="6" t="s">
        <v>355</v>
      </c>
      <c r="B219" s="1" t="s">
        <v>55</v>
      </c>
      <c r="C219" s="1" t="s">
        <v>7</v>
      </c>
      <c r="D219" s="1" t="s">
        <v>164</v>
      </c>
      <c r="E219" s="23">
        <v>0</v>
      </c>
    </row>
    <row r="220" spans="1:5" x14ac:dyDescent="0.25">
      <c r="A220" s="6" t="s">
        <v>356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357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358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359</v>
      </c>
      <c r="B223" s="1" t="s">
        <v>55</v>
      </c>
      <c r="C223" s="1" t="s">
        <v>7</v>
      </c>
      <c r="D223" s="1" t="s">
        <v>165</v>
      </c>
      <c r="E223" s="23">
        <v>0</v>
      </c>
    </row>
    <row r="224" spans="1:5" x14ac:dyDescent="0.25">
      <c r="A224" s="6" t="s">
        <v>360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361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362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363</v>
      </c>
      <c r="B227" s="1" t="s">
        <v>55</v>
      </c>
      <c r="C227" s="1" t="s">
        <v>7</v>
      </c>
      <c r="D227" s="1" t="s">
        <v>166</v>
      </c>
      <c r="E227" s="23">
        <v>0</v>
      </c>
    </row>
    <row r="228" spans="1:6" x14ac:dyDescent="0.25">
      <c r="A228" s="6" t="s">
        <v>364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365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366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367</v>
      </c>
      <c r="B231" s="1" t="s">
        <v>55</v>
      </c>
      <c r="C231" s="1" t="s">
        <v>7</v>
      </c>
      <c r="D231" s="1" t="s">
        <v>167</v>
      </c>
      <c r="E231" s="23">
        <v>0</v>
      </c>
    </row>
    <row r="232" spans="1:6" x14ac:dyDescent="0.25">
      <c r="A232" s="6" t="s">
        <v>368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369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370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371</v>
      </c>
      <c r="B235" s="1" t="s">
        <v>55</v>
      </c>
      <c r="C235" s="1" t="s">
        <v>7</v>
      </c>
      <c r="D235" s="1" t="s">
        <v>168</v>
      </c>
      <c r="E235" s="23">
        <v>0</v>
      </c>
      <c r="F235" s="23" t="s">
        <v>169</v>
      </c>
    </row>
    <row r="236" spans="1:6" x14ac:dyDescent="0.25">
      <c r="A236" s="6" t="s">
        <v>372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373</v>
      </c>
      <c r="B237" s="1" t="s">
        <v>3</v>
      </c>
      <c r="C237" s="1" t="s">
        <v>7</v>
      </c>
      <c r="D237" s="1" t="s">
        <v>170</v>
      </c>
    </row>
    <row r="238" spans="1:6" x14ac:dyDescent="0.25">
      <c r="A238" s="6" t="s">
        <v>374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171</v>
      </c>
      <c r="C239" s="1" t="s">
        <v>15</v>
      </c>
      <c r="D239" s="14">
        <f>SUM(D28,D34,D60,D66,D72,D78,D84,D94,D152,D198)</f>
        <v>117504.2676607</v>
      </c>
    </row>
    <row r="240" spans="1:6" x14ac:dyDescent="0.25">
      <c r="A240" s="25" t="s">
        <v>172</v>
      </c>
      <c r="B240" s="25"/>
      <c r="C240" s="25"/>
      <c r="D240" s="25"/>
    </row>
    <row r="241" spans="1:5" x14ac:dyDescent="0.25">
      <c r="A241" s="6" t="s">
        <v>173</v>
      </c>
      <c r="B241" s="1" t="s">
        <v>174</v>
      </c>
      <c r="C241" s="1" t="s">
        <v>175</v>
      </c>
      <c r="D241" s="1">
        <v>0</v>
      </c>
      <c r="E241" s="23" t="s">
        <v>210</v>
      </c>
    </row>
    <row r="242" spans="1:5" x14ac:dyDescent="0.25">
      <c r="A242" s="6" t="s">
        <v>176</v>
      </c>
      <c r="B242" s="1" t="s">
        <v>177</v>
      </c>
      <c r="C242" s="1" t="s">
        <v>175</v>
      </c>
      <c r="D242" s="1">
        <v>0</v>
      </c>
      <c r="E242" s="23" t="s">
        <v>210</v>
      </c>
    </row>
    <row r="243" spans="1:5" x14ac:dyDescent="0.25">
      <c r="A243" s="6" t="s">
        <v>178</v>
      </c>
      <c r="B243" s="1" t="s">
        <v>179</v>
      </c>
      <c r="C243" s="1" t="s">
        <v>175</v>
      </c>
      <c r="D243" s="1" t="e">
        <f>'[2]2018 непоср.'!$AC$36</f>
        <v>#REF!</v>
      </c>
      <c r="E243" s="23" t="s">
        <v>210</v>
      </c>
    </row>
    <row r="244" spans="1:5" x14ac:dyDescent="0.25">
      <c r="A244" s="6" t="s">
        <v>180</v>
      </c>
      <c r="B244" s="1" t="s">
        <v>181</v>
      </c>
      <c r="C244" s="1" t="s">
        <v>15</v>
      </c>
      <c r="D244" s="1">
        <v>-9803.7199999999993</v>
      </c>
      <c r="E244" s="23" t="s">
        <v>210</v>
      </c>
    </row>
    <row r="245" spans="1:5" x14ac:dyDescent="0.25">
      <c r="A245" s="25" t="s">
        <v>182</v>
      </c>
      <c r="B245" s="25"/>
      <c r="C245" s="25"/>
      <c r="D245" s="25"/>
    </row>
    <row r="246" spans="1:5" ht="31.5" x14ac:dyDescent="0.25">
      <c r="A246" s="6" t="s">
        <v>183</v>
      </c>
      <c r="B246" s="1" t="s">
        <v>14</v>
      </c>
      <c r="C246" s="1" t="s">
        <v>15</v>
      </c>
      <c r="D246" s="1">
        <v>0</v>
      </c>
      <c r="E246" s="23" t="s">
        <v>184</v>
      </c>
    </row>
    <row r="247" spans="1:5" ht="31.5" x14ac:dyDescent="0.25">
      <c r="A247" s="6" t="s">
        <v>185</v>
      </c>
      <c r="B247" s="1" t="s">
        <v>17</v>
      </c>
      <c r="C247" s="1" t="s">
        <v>15</v>
      </c>
      <c r="D247" s="1">
        <v>0</v>
      </c>
      <c r="E247" s="23" t="s">
        <v>184</v>
      </c>
    </row>
    <row r="248" spans="1:5" ht="31.5" x14ac:dyDescent="0.25">
      <c r="A248" s="6" t="s">
        <v>186</v>
      </c>
      <c r="B248" s="1" t="s">
        <v>19</v>
      </c>
      <c r="C248" s="1" t="s">
        <v>15</v>
      </c>
      <c r="D248" s="1">
        <v>0</v>
      </c>
      <c r="E248" s="23" t="s">
        <v>184</v>
      </c>
    </row>
    <row r="249" spans="1:5" ht="31.5" x14ac:dyDescent="0.25">
      <c r="A249" s="6" t="s">
        <v>187</v>
      </c>
      <c r="B249" s="1" t="s">
        <v>43</v>
      </c>
      <c r="C249" s="1" t="s">
        <v>15</v>
      </c>
      <c r="D249" s="1">
        <v>0</v>
      </c>
      <c r="E249" s="23" t="s">
        <v>184</v>
      </c>
    </row>
    <row r="250" spans="1:5" ht="31.5" x14ac:dyDescent="0.25">
      <c r="A250" s="6" t="s">
        <v>188</v>
      </c>
      <c r="B250" s="1" t="s">
        <v>189</v>
      </c>
      <c r="C250" s="1" t="s">
        <v>15</v>
      </c>
      <c r="D250" s="1">
        <v>0</v>
      </c>
      <c r="E250" s="23" t="s">
        <v>184</v>
      </c>
    </row>
    <row r="251" spans="1:5" ht="31.5" x14ac:dyDescent="0.25">
      <c r="A251" s="6" t="s">
        <v>190</v>
      </c>
      <c r="B251" s="1" t="s">
        <v>47</v>
      </c>
      <c r="C251" s="1" t="s">
        <v>15</v>
      </c>
      <c r="D251" s="1">
        <v>0</v>
      </c>
      <c r="E251" s="23" t="s">
        <v>184</v>
      </c>
    </row>
    <row r="252" spans="1:5" x14ac:dyDescent="0.25">
      <c r="A252" s="25" t="s">
        <v>191</v>
      </c>
      <c r="B252" s="25"/>
      <c r="C252" s="25"/>
      <c r="D252" s="25"/>
      <c r="E252" s="10"/>
    </row>
    <row r="253" spans="1:5" ht="31.5" x14ac:dyDescent="0.25">
      <c r="A253" s="6" t="s">
        <v>192</v>
      </c>
      <c r="B253" s="1" t="s">
        <v>174</v>
      </c>
      <c r="C253" s="1" t="s">
        <v>175</v>
      </c>
      <c r="D253" s="1">
        <v>0</v>
      </c>
      <c r="E253" s="23" t="s">
        <v>184</v>
      </c>
    </row>
    <row r="254" spans="1:5" ht="31.5" x14ac:dyDescent="0.25">
      <c r="A254" s="6" t="s">
        <v>193</v>
      </c>
      <c r="B254" s="1" t="s">
        <v>177</v>
      </c>
      <c r="C254" s="1" t="s">
        <v>175</v>
      </c>
      <c r="D254" s="1">
        <v>0</v>
      </c>
      <c r="E254" s="23" t="s">
        <v>184</v>
      </c>
    </row>
    <row r="255" spans="1:5" ht="31.5" x14ac:dyDescent="0.25">
      <c r="A255" s="6" t="s">
        <v>194</v>
      </c>
      <c r="B255" s="1" t="s">
        <v>195</v>
      </c>
      <c r="C255" s="1" t="s">
        <v>175</v>
      </c>
      <c r="D255" s="1">
        <v>0</v>
      </c>
      <c r="E255" s="23" t="s">
        <v>184</v>
      </c>
    </row>
    <row r="256" spans="1:5" ht="31.5" x14ac:dyDescent="0.25">
      <c r="A256" s="6" t="s">
        <v>196</v>
      </c>
      <c r="B256" s="1" t="s">
        <v>181</v>
      </c>
      <c r="C256" s="1" t="s">
        <v>15</v>
      </c>
      <c r="D256" s="1">
        <v>0</v>
      </c>
      <c r="E256" s="23" t="s">
        <v>184</v>
      </c>
    </row>
    <row r="257" spans="1:5" x14ac:dyDescent="0.25">
      <c r="A257" s="25" t="s">
        <v>197</v>
      </c>
      <c r="B257" s="25"/>
      <c r="C257" s="25"/>
      <c r="D257" s="25"/>
    </row>
    <row r="258" spans="1:5" x14ac:dyDescent="0.25">
      <c r="A258" s="6" t="s">
        <v>198</v>
      </c>
      <c r="B258" s="1" t="s">
        <v>199</v>
      </c>
      <c r="C258" s="1" t="s">
        <v>175</v>
      </c>
      <c r="D258" s="1">
        <v>4</v>
      </c>
      <c r="E258" s="23" t="s">
        <v>200</v>
      </c>
    </row>
    <row r="259" spans="1:5" x14ac:dyDescent="0.25">
      <c r="A259" s="6" t="s">
        <v>201</v>
      </c>
      <c r="B259" s="1" t="s">
        <v>202</v>
      </c>
      <c r="C259" s="1" t="s">
        <v>175</v>
      </c>
      <c r="D259" s="1">
        <v>0</v>
      </c>
      <c r="E259" s="23" t="s">
        <v>200</v>
      </c>
    </row>
    <row r="260" spans="1:5" ht="31.5" x14ac:dyDescent="0.25">
      <c r="A260" s="6" t="s">
        <v>203</v>
      </c>
      <c r="B260" s="1" t="s">
        <v>204</v>
      </c>
      <c r="C260" s="1" t="s">
        <v>15</v>
      </c>
      <c r="D260" s="1">
        <v>0</v>
      </c>
      <c r="E260" s="23" t="s">
        <v>200</v>
      </c>
    </row>
    <row r="264" spans="1:5" x14ac:dyDescent="0.25">
      <c r="A264" s="26" t="s">
        <v>206</v>
      </c>
      <c r="B264" s="26"/>
      <c r="D264" s="21" t="s">
        <v>207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1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2021-04-19T12:40:15Z</dcterms:modified>
</cp:coreProperties>
</file>