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форме'!$A$1:$D$258</definedName>
  </definedNames>
  <calcPr fullCalcOnLoad="1"/>
</workbook>
</file>

<file path=xl/sharedStrings.xml><?xml version="1.0" encoding="utf-8"?>
<sst xmlns="http://schemas.openxmlformats.org/spreadsheetml/2006/main" count="918" uniqueCount="380">
  <si>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</si>
  <si>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</si>
  <si>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</si>
  <si>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</si>
  <si>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</si>
  <si>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</si>
  <si>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</si>
  <si>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</si>
  <si>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</si>
  <si>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</si>
  <si>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</si>
  <si>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</si>
  <si>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</si>
  <si>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</si>
  <si>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</si>
  <si>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</si>
  <si>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</si>
  <si>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</si>
  <si>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</si>
  <si>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</si>
  <si>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</si>
  <si>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</si>
  <si>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</si>
  <si>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</si>
  <si>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</si>
  <si>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</si>
  <si>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</si>
  <si>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</si>
  <si>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</si>
  <si>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</si>
  <si>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</si>
  <si>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</si>
  <si>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</si>
  <si>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</si>
  <si>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</si>
  <si>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</si>
  <si>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</si>
  <si>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</si>
  <si>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</si>
  <si>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</si>
  <si>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</si>
  <si>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</si>
  <si>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</si>
  <si>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</si>
  <si>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</si>
  <si>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</si>
  <si>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</si>
  <si>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</si>
  <si>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</si>
  <si>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</si>
  <si>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</si>
  <si>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</si>
  <si>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</si>
  <si>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</si>
  <si>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</si>
  <si>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</si>
  <si>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</si>
  <si>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</si>
  <si>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</si>
  <si>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</si>
  <si>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</si>
  <si>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</si>
  <si>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</si>
  <si>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</si>
  <si>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</si>
  <si>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</si>
  <si>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</si>
  <si>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</si>
  <si>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</si>
  <si>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</si>
  <si>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</si>
  <si>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</si>
  <si>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</si>
  <si>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</si>
  <si>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</si>
  <si>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</si>
  <si>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</si>
  <si>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</si>
  <si>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</si>
  <si>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</si>
  <si>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</si>
  <si>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</si>
  <si>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</si>
  <si>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</si>
  <si>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</si>
  <si>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</si>
  <si>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</si>
  <si>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</si>
  <si>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</si>
  <si>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</si>
  <si>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</si>
  <si>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</si>
  <si>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</si>
  <si>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</si>
  <si>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</si>
  <si>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</si>
  <si>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</si>
  <si>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</si>
  <si>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</si>
  <si>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</si>
  <si>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</si>
  <si>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</si>
  <si>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</si>
  <si>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</si>
  <si>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</si>
  <si>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</si>
  <si>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</si>
  <si>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</si>
  <si>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</si>
  <si>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</si>
  <si>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</si>
  <si>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</si>
  <si>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</si>
  <si>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</si>
  <si>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</si>
  <si>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</si>
  <si>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</si>
  <si>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</si>
  <si>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</si>
  <si>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</si>
  <si>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</si>
  <si>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</si>
  <si>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</si>
  <si>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</si>
  <si>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</si>
  <si>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</si>
  <si>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</si>
  <si>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</si>
  <si>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</si>
  <si>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</si>
  <si>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</si>
  <si>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</si>
  <si>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</si>
  <si>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</si>
  <si>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</si>
  <si>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</si>
  <si>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</si>
  <si>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</si>
  <si>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</si>
  <si>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</si>
  <si>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</si>
  <si>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</si>
  <si>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</si>
  <si>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</si>
  <si>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</si>
  <si>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</si>
  <si>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</si>
  <si>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</si>
  <si>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</si>
  <si>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</si>
  <si>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</si>
  <si>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</si>
  <si>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</si>
  <si>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</si>
  <si>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</si>
  <si>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</si>
  <si>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</si>
  <si>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</si>
  <si>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</si>
  <si>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</si>
  <si>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</si>
  <si>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</si>
  <si>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</si>
  <si>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</si>
  <si>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</si>
  <si>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</si>
  <si>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</si>
  <si>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</si>
  <si>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</si>
  <si>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</si>
  <si>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</si>
  <si>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</si>
  <si>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</si>
  <si>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</si>
  <si>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</si>
  <si>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</si>
  <si>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</si>
  <si>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</si>
  <si>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</si>
  <si>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</si>
  <si>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</si>
  <si>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</si>
  <si>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</si>
  <si>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</si>
  <si>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</si>
  <si>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</si>
  <si>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</si>
  <si>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</si>
  <si>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</si>
  <si>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</si>
  <si>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</si>
  <si>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</si>
  <si>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</si>
  <si>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</si>
  <si>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</si>
  <si>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</si>
  <si>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</si>
  <si>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</si>
  <si>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</si>
  <si>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</si>
  <si>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</si>
  <si>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</si>
  <si>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</si>
  <si>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</si>
  <si>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</si>
  <si>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</si>
  <si>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</si>
  <si>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</si>
  <si>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</si>
  <si>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</si>
  <si>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</si>
  <si>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</si>
  <si>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</si>
  <si>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</si>
  <si>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</si>
  <si>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</si>
  <si>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</si>
  <si>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</si>
  <si>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</si>
  <si>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</si>
  <si>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</si>
  <si>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</si>
  <si>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</si>
  <si>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</si>
  <si>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</si>
  <si>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</si>
  <si>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</si>
  <si>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</si>
  <si>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9  ул. Гагарина                                                        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</si>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</sst>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3;&#1072;&#1075;&#1072;&#1088;&#1080;&#1085;&#1072;,%20&#1076;.%209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9">
          <cell r="ER39">
            <v>0.160733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ER123">
            <v>86774.81711039999</v>
          </cell>
        </row>
        <row r="124">
          <cell r="ER124">
            <v>98585.96976</v>
          </cell>
        </row>
        <row r="125">
          <cell r="ER125">
            <v>23045.36256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-8715.782289600029</v>
          </cell>
        </row>
        <row r="25">
          <cell r="D25">
            <v>59758.35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7" width="17.8515625" style="18" hidden="1" customWidth="1"/>
    <col min="8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228</v>
      </c>
      <c r="B2" s="22"/>
      <c r="C2" s="22"/>
      <c r="D2" s="22"/>
      <c r="E2" s="2">
        <v>1567.2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229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230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231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'[3]по форме'!$D$23</f>
        <v>0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'[3]по форме'!$D$24</f>
        <v>-8715.782289600029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'[3]по форме'!$D$25</f>
        <v>59758.35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208406.14943040002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'[2]ГУК 2019'!$ER$124</f>
        <v>98585.96976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'[2]ГУК 2019'!$ER$123</f>
        <v>86774.81711039999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'[2]ГУК 2019'!$ER$125</f>
        <v>23045.36256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126642.67943040002</v>
      </c>
      <c r="E16" s="2">
        <v>149195.15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D12-D25+D242+D258</f>
        <v>126642.67943040002</v>
      </c>
    </row>
    <row r="18" spans="1:4" ht="31.5">
      <c r="A18" s="16" t="s">
        <v>84</v>
      </c>
      <c r="B18" s="16" t="s">
        <v>98</v>
      </c>
      <c r="C18" s="16" t="s">
        <v>73</v>
      </c>
      <c r="D18" s="17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7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7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7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117926.89714079999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0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D22-D237</f>
        <v>-528.8988592000096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58266.69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15488.75</v>
      </c>
      <c r="E28" s="2">
        <v>15488.75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3">
        <f>E28/E2</f>
        <v>9.883071720265441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171.4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0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0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0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0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0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4">
        <f>E47/E2</f>
        <v>0</v>
      </c>
    </row>
    <row r="51" spans="1:5" ht="47.25">
      <c r="A51" s="7" t="s">
        <v>216</v>
      </c>
      <c r="B51" s="1" t="s">
        <v>106</v>
      </c>
      <c r="C51" s="1" t="s">
        <v>67</v>
      </c>
      <c r="D51" s="24" t="s">
        <v>201</v>
      </c>
      <c r="E51" s="2">
        <v>171.4</v>
      </c>
    </row>
    <row r="52" spans="1:4" ht="15.75">
      <c r="A52" s="7" t="s">
        <v>217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4">
        <f>E51/E2</f>
        <v>0.10936702399183257</v>
      </c>
    </row>
    <row r="55" spans="1:5" ht="31.5">
      <c r="A55" s="7" t="s">
        <v>220</v>
      </c>
      <c r="B55" s="1" t="s">
        <v>106</v>
      </c>
      <c r="C55" s="1" t="s">
        <v>67</v>
      </c>
      <c r="D55" s="24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4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13651.1</v>
      </c>
      <c r="E60" s="2">
        <v>13651.1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E60/E2</f>
        <v>8.710502807554874</v>
      </c>
    </row>
    <row r="65" spans="1:22" s="6" customFormat="1" ht="27.75" customHeight="1">
      <c r="A65" s="19" t="s">
        <v>232</v>
      </c>
      <c r="B65" s="4" t="s">
        <v>104</v>
      </c>
      <c r="C65" s="4" t="s">
        <v>67</v>
      </c>
      <c r="D65" s="4" t="s">
        <v>226</v>
      </c>
      <c r="E65" s="2">
        <f>35100/3</f>
        <v>11700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233</v>
      </c>
      <c r="B66" s="1" t="s">
        <v>105</v>
      </c>
      <c r="C66" s="1" t="s">
        <v>73</v>
      </c>
      <c r="D66" s="8">
        <f>E65</f>
        <v>11700</v>
      </c>
    </row>
    <row r="67" spans="1:4" ht="31.5">
      <c r="A67" s="7" t="s">
        <v>234</v>
      </c>
      <c r="B67" s="1" t="s">
        <v>106</v>
      </c>
      <c r="C67" s="1" t="s">
        <v>67</v>
      </c>
      <c r="D67" s="1" t="s">
        <v>226</v>
      </c>
    </row>
    <row r="68" spans="1:4" ht="15.75">
      <c r="A68" s="7" t="s">
        <v>235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236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237</v>
      </c>
      <c r="B70" s="1" t="s">
        <v>108</v>
      </c>
      <c r="C70" s="1" t="s">
        <v>73</v>
      </c>
      <c r="D70" s="23">
        <f>E65/E2</f>
        <v>7.465543644716692</v>
      </c>
    </row>
    <row r="71" spans="1:22" s="6" customFormat="1" ht="29.25" customHeight="1">
      <c r="A71" s="19" t="s">
        <v>238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239</v>
      </c>
      <c r="B72" s="1" t="s">
        <v>105</v>
      </c>
      <c r="C72" s="1" t="s">
        <v>73</v>
      </c>
      <c r="D72" s="8">
        <f>E72</f>
        <v>23045.36</v>
      </c>
      <c r="E72" s="2">
        <v>23045.36</v>
      </c>
    </row>
    <row r="73" spans="1:4" ht="31.5">
      <c r="A73" s="7" t="s">
        <v>240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241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242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243</v>
      </c>
      <c r="B76" s="1" t="s">
        <v>108</v>
      </c>
      <c r="C76" s="1" t="s">
        <v>73</v>
      </c>
      <c r="D76" s="23">
        <f>E72/E2</f>
        <v>14.704798366513527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8286.37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8286.37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3">
        <f>E79/E2</f>
        <v>5.287372383869322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2903.74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2903.74</v>
      </c>
      <c r="F84" s="18">
        <v>23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3">
        <f>E83/F84</f>
        <v>126.2495652173913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244</v>
      </c>
      <c r="B90" s="1" t="s">
        <v>105</v>
      </c>
      <c r="C90" s="1" t="s">
        <v>73</v>
      </c>
      <c r="D90" s="8">
        <f>E91+E95</f>
        <v>261.38</v>
      </c>
      <c r="F90" s="1">
        <v>335.1</v>
      </c>
    </row>
    <row r="91" spans="1:6" ht="31.5">
      <c r="A91" s="7" t="s">
        <v>245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224</v>
      </c>
    </row>
    <row r="92" spans="1:6" ht="15.75">
      <c r="A92" s="7" t="s">
        <v>246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247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248</v>
      </c>
      <c r="B94" s="1" t="s">
        <v>108</v>
      </c>
      <c r="C94" s="1" t="s">
        <v>73</v>
      </c>
      <c r="D94" s="23">
        <v>0</v>
      </c>
      <c r="F94" s="1" t="s">
        <v>211</v>
      </c>
    </row>
    <row r="95" spans="1:6" ht="31.5">
      <c r="A95" s="7" t="s">
        <v>249</v>
      </c>
      <c r="B95" s="1" t="s">
        <v>106</v>
      </c>
      <c r="C95" s="1" t="s">
        <v>67</v>
      </c>
      <c r="D95" s="1" t="s">
        <v>6</v>
      </c>
      <c r="E95" s="2">
        <v>261.38</v>
      </c>
      <c r="F95" s="1">
        <f>F90</f>
        <v>335.1</v>
      </c>
    </row>
    <row r="96" spans="1:4" ht="15.75">
      <c r="A96" s="7" t="s">
        <v>250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251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252</v>
      </c>
      <c r="B98" s="1" t="s">
        <v>108</v>
      </c>
      <c r="C98" s="1" t="s">
        <v>73</v>
      </c>
      <c r="D98" s="23">
        <f>E95/F95</f>
        <v>0.7800059683676513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253</v>
      </c>
      <c r="B100" s="1" t="s">
        <v>105</v>
      </c>
      <c r="C100" s="1" t="s">
        <v>73</v>
      </c>
      <c r="D100" s="8">
        <f>E101+E105+E113+E117+E121+E125+E129+E133+E137+E141+E145+E149+E153+E109</f>
        <v>10568.230000000001</v>
      </c>
    </row>
    <row r="101" spans="1:5" ht="31.5">
      <c r="A101" s="7" t="s">
        <v>254</v>
      </c>
      <c r="B101" s="1" t="s">
        <v>106</v>
      </c>
      <c r="C101" s="1" t="s">
        <v>67</v>
      </c>
      <c r="D101" s="1" t="s">
        <v>27</v>
      </c>
      <c r="E101" s="2">
        <v>4.97</v>
      </c>
    </row>
    <row r="102" spans="1:4" ht="15.75">
      <c r="A102" s="7" t="s">
        <v>255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257</v>
      </c>
      <c r="B104" s="1" t="s">
        <v>108</v>
      </c>
      <c r="C104" s="1" t="s">
        <v>73</v>
      </c>
      <c r="D104" s="23">
        <f>E101/E2</f>
        <v>0.0031712608473711073</v>
      </c>
    </row>
    <row r="105" spans="1:5" ht="31.5">
      <c r="A105" s="7" t="s">
        <v>258</v>
      </c>
      <c r="B105" s="1" t="s">
        <v>106</v>
      </c>
      <c r="C105" s="1" t="s">
        <v>67</v>
      </c>
      <c r="D105" s="1" t="s">
        <v>28</v>
      </c>
      <c r="E105" s="2">
        <v>1868.89</v>
      </c>
    </row>
    <row r="106" spans="1:4" ht="15.75">
      <c r="A106" s="7" t="s">
        <v>259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261</v>
      </c>
      <c r="B108" s="1" t="s">
        <v>108</v>
      </c>
      <c r="C108" s="1" t="s">
        <v>73</v>
      </c>
      <c r="D108" s="23">
        <f>E105/E2</f>
        <v>1.1925025523226136</v>
      </c>
    </row>
    <row r="109" spans="1:5" ht="31.5">
      <c r="A109" s="7" t="s">
        <v>262</v>
      </c>
      <c r="B109" s="1" t="s">
        <v>106</v>
      </c>
      <c r="C109" s="1" t="s">
        <v>67</v>
      </c>
      <c r="D109" s="23" t="s">
        <v>227</v>
      </c>
      <c r="E109" s="2">
        <v>594.26</v>
      </c>
    </row>
    <row r="110" spans="1:4" ht="15.75">
      <c r="A110" s="7" t="s">
        <v>263</v>
      </c>
      <c r="B110" s="1" t="s">
        <v>107</v>
      </c>
      <c r="C110" s="1" t="s">
        <v>67</v>
      </c>
      <c r="D110" s="23" t="s">
        <v>24</v>
      </c>
    </row>
    <row r="111" spans="1:4" ht="15.75">
      <c r="A111" s="7" t="s">
        <v>264</v>
      </c>
      <c r="B111" s="1" t="s">
        <v>64</v>
      </c>
      <c r="C111" s="1" t="s">
        <v>67</v>
      </c>
      <c r="D111" s="23" t="s">
        <v>10</v>
      </c>
    </row>
    <row r="112" spans="1:4" ht="15.75">
      <c r="A112" s="7" t="s">
        <v>265</v>
      </c>
      <c r="B112" s="1" t="s">
        <v>108</v>
      </c>
      <c r="C112" s="1" t="s">
        <v>73</v>
      </c>
      <c r="D112" s="23">
        <f>E109/E2</f>
        <v>0.3791858090862685</v>
      </c>
    </row>
    <row r="113" spans="1:5" ht="31.5">
      <c r="A113" s="7" t="s">
        <v>266</v>
      </c>
      <c r="B113" s="1" t="s">
        <v>106</v>
      </c>
      <c r="C113" s="1" t="s">
        <v>67</v>
      </c>
      <c r="D113" s="1" t="s">
        <v>3</v>
      </c>
      <c r="E113" s="2">
        <v>1030.55</v>
      </c>
    </row>
    <row r="114" spans="1:4" ht="15.75">
      <c r="A114" s="7" t="s">
        <v>267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268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269</v>
      </c>
      <c r="B116" s="1" t="s">
        <v>108</v>
      </c>
      <c r="C116" s="1" t="s">
        <v>73</v>
      </c>
      <c r="D116" s="23">
        <f>E113/E2</f>
        <v>0.6575740173557937</v>
      </c>
    </row>
    <row r="117" spans="1:5" ht="31.5">
      <c r="A117" s="7" t="s">
        <v>270</v>
      </c>
      <c r="B117" s="1" t="s">
        <v>106</v>
      </c>
      <c r="C117" s="1" t="s">
        <v>67</v>
      </c>
      <c r="D117" s="1" t="s">
        <v>2</v>
      </c>
      <c r="E117" s="2">
        <v>0</v>
      </c>
    </row>
    <row r="118" spans="1:4" ht="15.75">
      <c r="A118" s="7" t="s">
        <v>271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272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273</v>
      </c>
      <c r="B120" s="1" t="s">
        <v>108</v>
      </c>
      <c r="C120" s="1" t="s">
        <v>73</v>
      </c>
      <c r="D120" s="23">
        <f>E117/E2</f>
        <v>0</v>
      </c>
    </row>
    <row r="121" spans="1:5" ht="47.25">
      <c r="A121" s="7" t="s">
        <v>274</v>
      </c>
      <c r="B121" s="1" t="s">
        <v>106</v>
      </c>
      <c r="C121" s="1" t="s">
        <v>67</v>
      </c>
      <c r="D121" s="1" t="s">
        <v>32</v>
      </c>
      <c r="E121" s="2">
        <v>0</v>
      </c>
    </row>
    <row r="122" spans="1:4" ht="15.75">
      <c r="A122" s="7" t="s">
        <v>275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276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277</v>
      </c>
      <c r="B124" s="1" t="s">
        <v>108</v>
      </c>
      <c r="C124" s="1" t="s">
        <v>73</v>
      </c>
      <c r="D124" s="23">
        <f>E121/E2</f>
        <v>0</v>
      </c>
    </row>
    <row r="125" spans="1:5" ht="31.5">
      <c r="A125" s="7" t="s">
        <v>278</v>
      </c>
      <c r="B125" s="1" t="s">
        <v>106</v>
      </c>
      <c r="C125" s="1" t="s">
        <v>67</v>
      </c>
      <c r="D125" s="1" t="s">
        <v>34</v>
      </c>
      <c r="E125" s="2">
        <v>2668.94</v>
      </c>
    </row>
    <row r="126" spans="1:4" ht="15.75">
      <c r="A126" s="7" t="s">
        <v>279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280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281</v>
      </c>
      <c r="B128" s="1" t="s">
        <v>108</v>
      </c>
      <c r="C128" s="1" t="s">
        <v>73</v>
      </c>
      <c r="D128" s="23">
        <f>E125/E2</f>
        <v>1.7029989790709545</v>
      </c>
    </row>
    <row r="129" spans="1:5" ht="31.5">
      <c r="A129" s="7" t="s">
        <v>282</v>
      </c>
      <c r="B129" s="1" t="s">
        <v>106</v>
      </c>
      <c r="C129" s="1" t="s">
        <v>67</v>
      </c>
      <c r="D129" s="1" t="s">
        <v>36</v>
      </c>
      <c r="E129" s="2">
        <v>387.1</v>
      </c>
    </row>
    <row r="130" spans="1:4" ht="15.75">
      <c r="A130" s="7" t="s">
        <v>283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284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285</v>
      </c>
      <c r="B132" s="1" t="s">
        <v>108</v>
      </c>
      <c r="C132" s="1" t="s">
        <v>73</v>
      </c>
      <c r="D132" s="23">
        <f>E129/E2</f>
        <v>0.24700102092904544</v>
      </c>
    </row>
    <row r="133" spans="1:5" ht="31.5">
      <c r="A133" s="7" t="s">
        <v>286</v>
      </c>
      <c r="B133" s="1" t="s">
        <v>106</v>
      </c>
      <c r="C133" s="1" t="s">
        <v>67</v>
      </c>
      <c r="D133" s="1" t="s">
        <v>37</v>
      </c>
      <c r="E133" s="2">
        <v>282.72</v>
      </c>
    </row>
    <row r="134" spans="1:4" ht="15.75">
      <c r="A134" s="7" t="s">
        <v>287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288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289</v>
      </c>
      <c r="B136" s="1" t="s">
        <v>108</v>
      </c>
      <c r="C136" s="1" t="s">
        <v>73</v>
      </c>
      <c r="D136" s="23">
        <f>E133/E2</f>
        <v>0.18039816232771824</v>
      </c>
    </row>
    <row r="137" spans="1:5" ht="31.5">
      <c r="A137" s="7" t="s">
        <v>290</v>
      </c>
      <c r="B137" s="1" t="s">
        <v>106</v>
      </c>
      <c r="C137" s="1" t="s">
        <v>67</v>
      </c>
      <c r="D137" s="1" t="s">
        <v>207</v>
      </c>
      <c r="E137" s="2">
        <v>1070.08</v>
      </c>
    </row>
    <row r="138" spans="1:4" ht="15.75">
      <c r="A138" s="7" t="s">
        <v>291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293</v>
      </c>
      <c r="B140" s="1" t="s">
        <v>108</v>
      </c>
      <c r="C140" s="1" t="s">
        <v>73</v>
      </c>
      <c r="D140" s="23">
        <f>E137/E2</f>
        <v>0.6827973455844818</v>
      </c>
    </row>
    <row r="141" spans="1:5" ht="31.5">
      <c r="A141" s="7" t="s">
        <v>294</v>
      </c>
      <c r="B141" s="1" t="s">
        <v>106</v>
      </c>
      <c r="C141" s="1" t="s">
        <v>67</v>
      </c>
      <c r="D141" s="23" t="s">
        <v>206</v>
      </c>
      <c r="E141" s="2">
        <v>0</v>
      </c>
    </row>
    <row r="142" spans="1:4" ht="15.75">
      <c r="A142" s="7" t="s">
        <v>295</v>
      </c>
      <c r="B142" s="1" t="s">
        <v>107</v>
      </c>
      <c r="C142" s="1" t="s">
        <v>67</v>
      </c>
      <c r="D142" s="23" t="s">
        <v>31</v>
      </c>
    </row>
    <row r="143" spans="1:4" ht="15.75">
      <c r="A143" s="7" t="s">
        <v>296</v>
      </c>
      <c r="B143" s="1" t="s">
        <v>64</v>
      </c>
      <c r="C143" s="1" t="s">
        <v>67</v>
      </c>
      <c r="D143" s="23" t="s">
        <v>10</v>
      </c>
    </row>
    <row r="144" spans="1:4" ht="15.75">
      <c r="A144" s="7" t="s">
        <v>297</v>
      </c>
      <c r="B144" s="1" t="s">
        <v>108</v>
      </c>
      <c r="C144" s="1" t="s">
        <v>73</v>
      </c>
      <c r="D144" s="23">
        <f>E141/E2</f>
        <v>0</v>
      </c>
    </row>
    <row r="145" spans="1:5" ht="31.5">
      <c r="A145" s="7" t="s">
        <v>298</v>
      </c>
      <c r="B145" s="1" t="s">
        <v>106</v>
      </c>
      <c r="C145" s="1" t="s">
        <v>67</v>
      </c>
      <c r="D145" s="23" t="s">
        <v>208</v>
      </c>
      <c r="E145" s="2">
        <v>0</v>
      </c>
    </row>
    <row r="146" spans="1:4" ht="15.75">
      <c r="A146" s="7" t="s">
        <v>299</v>
      </c>
      <c r="B146" s="1" t="s">
        <v>107</v>
      </c>
      <c r="C146" s="1" t="s">
        <v>67</v>
      </c>
      <c r="D146" s="23" t="s">
        <v>24</v>
      </c>
    </row>
    <row r="147" spans="1:4" ht="15.75">
      <c r="A147" s="7" t="s">
        <v>300</v>
      </c>
      <c r="B147" s="1" t="s">
        <v>64</v>
      </c>
      <c r="C147" s="1" t="s">
        <v>67</v>
      </c>
      <c r="D147" s="23" t="s">
        <v>10</v>
      </c>
    </row>
    <row r="148" spans="1:4" ht="15.75">
      <c r="A148" s="7" t="s">
        <v>301</v>
      </c>
      <c r="B148" s="1" t="s">
        <v>108</v>
      </c>
      <c r="C148" s="1" t="s">
        <v>73</v>
      </c>
      <c r="D148" s="23">
        <f>E145/E2</f>
        <v>0</v>
      </c>
    </row>
    <row r="149" spans="1:5" ht="31.5">
      <c r="A149" s="7" t="s">
        <v>302</v>
      </c>
      <c r="B149" s="1" t="s">
        <v>106</v>
      </c>
      <c r="C149" s="1" t="s">
        <v>67</v>
      </c>
      <c r="D149" s="23" t="s">
        <v>205</v>
      </c>
      <c r="E149" s="2">
        <v>2660.72</v>
      </c>
    </row>
    <row r="150" spans="1:4" ht="15.75">
      <c r="A150" s="7" t="s">
        <v>303</v>
      </c>
      <c r="B150" s="1" t="s">
        <v>107</v>
      </c>
      <c r="C150" s="1" t="s">
        <v>67</v>
      </c>
      <c r="D150" s="23" t="s">
        <v>24</v>
      </c>
    </row>
    <row r="151" spans="1:4" ht="15.75">
      <c r="A151" s="7" t="s">
        <v>304</v>
      </c>
      <c r="B151" s="1" t="s">
        <v>64</v>
      </c>
      <c r="C151" s="1" t="s">
        <v>67</v>
      </c>
      <c r="D151" s="23" t="s">
        <v>10</v>
      </c>
    </row>
    <row r="152" spans="1:4" ht="15.75">
      <c r="A152" s="7" t="s">
        <v>305</v>
      </c>
      <c r="B152" s="1" t="s">
        <v>108</v>
      </c>
      <c r="C152" s="1" t="s">
        <v>73</v>
      </c>
      <c r="D152" s="23">
        <f>E149/E2</f>
        <v>1.697753956100051</v>
      </c>
    </row>
    <row r="153" spans="1:7" ht="31.5">
      <c r="A153" s="7" t="s">
        <v>306</v>
      </c>
      <c r="B153" s="1" t="s">
        <v>106</v>
      </c>
      <c r="C153" s="1" t="s">
        <v>67</v>
      </c>
      <c r="D153" s="1" t="s">
        <v>202</v>
      </c>
      <c r="E153" s="2">
        <v>0</v>
      </c>
      <c r="F153" s="13"/>
      <c r="G153" s="14"/>
    </row>
    <row r="154" spans="1:6" ht="15.75">
      <c r="A154" s="7" t="s">
        <v>307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308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309</v>
      </c>
      <c r="B156" s="1" t="s">
        <v>108</v>
      </c>
      <c r="C156" s="1" t="s">
        <v>73</v>
      </c>
      <c r="D156" s="23">
        <f>E153/E2</f>
        <v>0</v>
      </c>
    </row>
    <row r="157" spans="1:4" ht="47.25">
      <c r="A157" s="19" t="s">
        <v>310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311</v>
      </c>
      <c r="B158" s="1" t="s">
        <v>105</v>
      </c>
      <c r="C158" s="1" t="s">
        <v>73</v>
      </c>
      <c r="D158" s="8">
        <f>E159+E163+E167+E171+E175+E179+E183+E187+E191</f>
        <v>19396.066</v>
      </c>
    </row>
    <row r="159" spans="1:7" ht="31.5">
      <c r="A159" s="7" t="s">
        <v>312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'[1]гук(2016)'!$ER$39*12*E2</f>
        <v>3022.8090912</v>
      </c>
    </row>
    <row r="160" spans="1:4" ht="15.75">
      <c r="A160" s="7" t="s">
        <v>313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314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315</v>
      </c>
      <c r="B162" s="1" t="s">
        <v>108</v>
      </c>
      <c r="C162" s="1" t="s">
        <v>73</v>
      </c>
      <c r="D162" s="23">
        <f>E159</f>
        <v>2148.426</v>
      </c>
    </row>
    <row r="163" spans="1:5" ht="31.5">
      <c r="A163" s="7" t="s">
        <v>316</v>
      </c>
      <c r="B163" s="1" t="s">
        <v>106</v>
      </c>
      <c r="C163" s="1" t="s">
        <v>67</v>
      </c>
      <c r="D163" s="1" t="s">
        <v>41</v>
      </c>
      <c r="E163" s="2">
        <v>1234.54</v>
      </c>
    </row>
    <row r="164" spans="1:4" ht="15.75">
      <c r="A164" s="7" t="s">
        <v>317</v>
      </c>
      <c r="B164" s="1" t="s">
        <v>107</v>
      </c>
      <c r="C164" s="1" t="s">
        <v>67</v>
      </c>
      <c r="D164" s="1" t="s">
        <v>24</v>
      </c>
    </row>
    <row r="165" spans="1:4" ht="15.75">
      <c r="A165" s="7" t="s">
        <v>318</v>
      </c>
      <c r="B165" s="1" t="s">
        <v>64</v>
      </c>
      <c r="C165" s="1" t="s">
        <v>67</v>
      </c>
      <c r="D165" s="1" t="s">
        <v>10</v>
      </c>
    </row>
    <row r="166" spans="1:4" ht="15.75">
      <c r="A166" s="7" t="s">
        <v>319</v>
      </c>
      <c r="B166" s="1" t="s">
        <v>108</v>
      </c>
      <c r="C166" s="1" t="s">
        <v>73</v>
      </c>
      <c r="D166" s="23">
        <f>E163/E2</f>
        <v>0.7877360898417559</v>
      </c>
    </row>
    <row r="167" spans="1:5" ht="31.5">
      <c r="A167" s="7" t="s">
        <v>320</v>
      </c>
      <c r="B167" s="1" t="s">
        <v>106</v>
      </c>
      <c r="C167" s="1" t="s">
        <v>67</v>
      </c>
      <c r="D167" s="1" t="s">
        <v>42</v>
      </c>
      <c r="E167" s="2">
        <v>0</v>
      </c>
    </row>
    <row r="168" spans="1:4" ht="15.75">
      <c r="A168" s="7" t="s">
        <v>321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322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323</v>
      </c>
      <c r="B170" s="1" t="s">
        <v>108</v>
      </c>
      <c r="C170" s="1" t="s">
        <v>73</v>
      </c>
      <c r="D170" s="23">
        <f>E167/E2</f>
        <v>0</v>
      </c>
    </row>
    <row r="171" spans="1:5" ht="31.5">
      <c r="A171" s="7" t="s">
        <v>324</v>
      </c>
      <c r="B171" s="1" t="s">
        <v>106</v>
      </c>
      <c r="C171" s="1" t="s">
        <v>67</v>
      </c>
      <c r="D171" s="1" t="s">
        <v>43</v>
      </c>
      <c r="E171" s="2">
        <v>2375.92</v>
      </c>
    </row>
    <row r="172" spans="1:4" ht="15.75">
      <c r="A172" s="7" t="s">
        <v>325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326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327</v>
      </c>
      <c r="B174" s="1" t="s">
        <v>108</v>
      </c>
      <c r="C174" s="1" t="s">
        <v>73</v>
      </c>
      <c r="D174" s="23">
        <f>E171/E2</f>
        <v>1.516028586013272</v>
      </c>
    </row>
    <row r="175" spans="1:5" ht="31.5">
      <c r="A175" s="7" t="s">
        <v>328</v>
      </c>
      <c r="B175" s="1" t="s">
        <v>106</v>
      </c>
      <c r="C175" s="1" t="s">
        <v>67</v>
      </c>
      <c r="D175" s="1" t="s">
        <v>195</v>
      </c>
      <c r="E175" s="2">
        <f>1018.14+49.69</f>
        <v>1067.83</v>
      </c>
    </row>
    <row r="176" spans="1:4" ht="15.75">
      <c r="A176" s="7" t="s">
        <v>329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330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331</v>
      </c>
      <c r="B178" s="1" t="s">
        <v>108</v>
      </c>
      <c r="C178" s="1" t="s">
        <v>73</v>
      </c>
      <c r="D178" s="23">
        <f>E175/E2</f>
        <v>0.681361664114344</v>
      </c>
    </row>
    <row r="179" spans="1:5" ht="31.5">
      <c r="A179" s="7" t="s">
        <v>332</v>
      </c>
      <c r="B179" s="1" t="s">
        <v>106</v>
      </c>
      <c r="C179" s="1" t="s">
        <v>67</v>
      </c>
      <c r="D179" s="1" t="s">
        <v>44</v>
      </c>
      <c r="E179" s="2">
        <v>0</v>
      </c>
    </row>
    <row r="180" spans="1:4" ht="15.75">
      <c r="A180" s="7" t="s">
        <v>333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334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335</v>
      </c>
      <c r="B182" s="1" t="s">
        <v>108</v>
      </c>
      <c r="C182" s="1" t="s">
        <v>73</v>
      </c>
      <c r="D182" s="23">
        <f>E179/E2</f>
        <v>0</v>
      </c>
    </row>
    <row r="183" spans="1:6" ht="31.5">
      <c r="A183" s="7" t="s">
        <v>336</v>
      </c>
      <c r="B183" s="1" t="s">
        <v>106</v>
      </c>
      <c r="C183" s="1" t="s">
        <v>67</v>
      </c>
      <c r="D183" s="1" t="s">
        <v>45</v>
      </c>
      <c r="E183" s="2">
        <v>6079.4</v>
      </c>
      <c r="F183" s="18" t="s">
        <v>203</v>
      </c>
    </row>
    <row r="184" spans="1:6" ht="15.75">
      <c r="A184" s="7" t="s">
        <v>337</v>
      </c>
      <c r="B184" s="1" t="s">
        <v>107</v>
      </c>
      <c r="C184" s="1" t="s">
        <v>67</v>
      </c>
      <c r="D184" s="1" t="s">
        <v>24</v>
      </c>
      <c r="F184" s="18" t="s">
        <v>10</v>
      </c>
    </row>
    <row r="185" spans="1:4" ht="15.75">
      <c r="A185" s="7" t="s">
        <v>338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339</v>
      </c>
      <c r="B186" s="1" t="s">
        <v>108</v>
      </c>
      <c r="C186" s="1" t="s">
        <v>73</v>
      </c>
      <c r="D186" s="23">
        <f>E183/E2</f>
        <v>3.8791475242470645</v>
      </c>
    </row>
    <row r="187" spans="1:5" ht="31.5">
      <c r="A187" s="7" t="s">
        <v>340</v>
      </c>
      <c r="B187" s="1" t="s">
        <v>106</v>
      </c>
      <c r="C187" s="1" t="s">
        <v>67</v>
      </c>
      <c r="D187" s="1" t="s">
        <v>46</v>
      </c>
      <c r="E187" s="2">
        <v>4580.77</v>
      </c>
    </row>
    <row r="188" spans="1:4" ht="15.75">
      <c r="A188" s="7" t="s">
        <v>341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342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343</v>
      </c>
      <c r="B190" s="1" t="s">
        <v>108</v>
      </c>
      <c r="C190" s="1" t="s">
        <v>73</v>
      </c>
      <c r="D190" s="23">
        <f>E187/E2</f>
        <v>2.922900714650332</v>
      </c>
    </row>
    <row r="191" spans="1:5" ht="31.5">
      <c r="A191" s="7" t="s">
        <v>344</v>
      </c>
      <c r="B191" s="1" t="s">
        <v>106</v>
      </c>
      <c r="C191" s="1" t="s">
        <v>67</v>
      </c>
      <c r="D191" s="23" t="s">
        <v>225</v>
      </c>
      <c r="E191" s="2">
        <v>1909.18</v>
      </c>
    </row>
    <row r="192" spans="1:4" ht="15.75">
      <c r="A192" s="7" t="s">
        <v>345</v>
      </c>
      <c r="B192" s="1" t="s">
        <v>107</v>
      </c>
      <c r="C192" s="1" t="s">
        <v>67</v>
      </c>
      <c r="D192" s="23" t="s">
        <v>24</v>
      </c>
    </row>
    <row r="193" spans="1:4" ht="15.75">
      <c r="A193" s="7" t="s">
        <v>346</v>
      </c>
      <c r="B193" s="1" t="s">
        <v>64</v>
      </c>
      <c r="C193" s="1" t="s">
        <v>67</v>
      </c>
      <c r="D193" s="23" t="s">
        <v>10</v>
      </c>
    </row>
    <row r="194" spans="1:4" ht="15.75">
      <c r="A194" s="7" t="s">
        <v>347</v>
      </c>
      <c r="B194" s="1" t="s">
        <v>108</v>
      </c>
      <c r="C194" s="1" t="s">
        <v>73</v>
      </c>
      <c r="D194" s="23">
        <f>E191/E2</f>
        <v>1.2182108218478815</v>
      </c>
    </row>
    <row r="195" spans="1:4" ht="47.25">
      <c r="A195" s="19" t="s">
        <v>152</v>
      </c>
      <c r="B195" s="4" t="s">
        <v>104</v>
      </c>
      <c r="C195" s="4" t="s">
        <v>67</v>
      </c>
      <c r="D195" s="4" t="s">
        <v>47</v>
      </c>
    </row>
    <row r="196" spans="1:6" ht="18.75">
      <c r="A196" s="7" t="s">
        <v>153</v>
      </c>
      <c r="B196" s="1" t="s">
        <v>105</v>
      </c>
      <c r="C196" s="1" t="s">
        <v>73</v>
      </c>
      <c r="D196" s="8">
        <f>E197+E201+E205+E209+E213+E217+E221+E225+E229+E233</f>
        <v>12983.4</v>
      </c>
      <c r="F196" s="11"/>
    </row>
    <row r="197" spans="1:5" ht="31.5">
      <c r="A197" s="7" t="s">
        <v>154</v>
      </c>
      <c r="B197" s="1" t="s">
        <v>106</v>
      </c>
      <c r="C197" s="1" t="s">
        <v>67</v>
      </c>
      <c r="D197" s="1" t="s">
        <v>48</v>
      </c>
      <c r="E197" s="2">
        <v>0</v>
      </c>
    </row>
    <row r="198" spans="1:4" ht="15.75">
      <c r="A198" s="7" t="s">
        <v>155</v>
      </c>
      <c r="B198" s="1" t="s">
        <v>107</v>
      </c>
      <c r="C198" s="1" t="s">
        <v>67</v>
      </c>
      <c r="D198" s="1" t="s">
        <v>24</v>
      </c>
    </row>
    <row r="199" spans="1:4" ht="15.75">
      <c r="A199" s="7" t="s">
        <v>156</v>
      </c>
      <c r="B199" s="1" t="s">
        <v>64</v>
      </c>
      <c r="C199" s="1" t="s">
        <v>67</v>
      </c>
      <c r="D199" s="1" t="s">
        <v>10</v>
      </c>
    </row>
    <row r="200" spans="1:4" ht="15.75">
      <c r="A200" s="7" t="s">
        <v>157</v>
      </c>
      <c r="B200" s="1" t="s">
        <v>108</v>
      </c>
      <c r="C200" s="1" t="s">
        <v>73</v>
      </c>
      <c r="D200" s="1">
        <v>0</v>
      </c>
    </row>
    <row r="201" spans="1:5" ht="31.5">
      <c r="A201" s="7" t="s">
        <v>158</v>
      </c>
      <c r="B201" s="1" t="s">
        <v>106</v>
      </c>
      <c r="C201" s="1" t="s">
        <v>67</v>
      </c>
      <c r="D201" s="1" t="s">
        <v>50</v>
      </c>
      <c r="E201" s="2">
        <v>0</v>
      </c>
    </row>
    <row r="202" spans="1:4" ht="15.75">
      <c r="A202" s="7" t="s">
        <v>159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160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161</v>
      </c>
      <c r="B204" s="1" t="s">
        <v>108</v>
      </c>
      <c r="C204" s="1" t="s">
        <v>73</v>
      </c>
      <c r="D204" s="23">
        <f>E201/E2</f>
        <v>0</v>
      </c>
    </row>
    <row r="205" spans="1:5" ht="31.5">
      <c r="A205" s="7" t="s">
        <v>348</v>
      </c>
      <c r="B205" s="1" t="s">
        <v>106</v>
      </c>
      <c r="C205" s="1" t="s">
        <v>67</v>
      </c>
      <c r="D205" s="1" t="s">
        <v>49</v>
      </c>
      <c r="E205" s="2">
        <v>0</v>
      </c>
    </row>
    <row r="206" spans="1:4" ht="15.75">
      <c r="A206" s="7" t="s">
        <v>349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350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351</v>
      </c>
      <c r="B208" s="1" t="s">
        <v>108</v>
      </c>
      <c r="C208" s="1" t="s">
        <v>73</v>
      </c>
      <c r="D208" s="23">
        <f>E205/E2</f>
        <v>0</v>
      </c>
    </row>
    <row r="209" spans="1:5" ht="31.5">
      <c r="A209" s="7" t="s">
        <v>352</v>
      </c>
      <c r="B209" s="1" t="s">
        <v>106</v>
      </c>
      <c r="C209" s="1" t="s">
        <v>67</v>
      </c>
      <c r="D209" s="1" t="s">
        <v>163</v>
      </c>
      <c r="E209" s="2">
        <v>0</v>
      </c>
    </row>
    <row r="210" spans="1:4" ht="15.75">
      <c r="A210" s="7" t="s">
        <v>353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354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355</v>
      </c>
      <c r="B212" s="1" t="s">
        <v>108</v>
      </c>
      <c r="C212" s="1" t="s">
        <v>73</v>
      </c>
      <c r="D212" s="1">
        <v>0</v>
      </c>
    </row>
    <row r="213" spans="1:5" ht="31.5">
      <c r="A213" s="7" t="s">
        <v>356</v>
      </c>
      <c r="B213" s="1" t="s">
        <v>106</v>
      </c>
      <c r="C213" s="1" t="s">
        <v>67</v>
      </c>
      <c r="D213" s="1" t="s">
        <v>209</v>
      </c>
      <c r="E213" s="2">
        <v>12298.88</v>
      </c>
    </row>
    <row r="214" spans="1:4" ht="15.75">
      <c r="A214" s="7" t="s">
        <v>357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358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359</v>
      </c>
      <c r="B216" s="1" t="s">
        <v>108</v>
      </c>
      <c r="C216" s="1" t="s">
        <v>73</v>
      </c>
      <c r="D216" s="23">
        <f>E213/E2+E214/E2</f>
        <v>7.847677386421643</v>
      </c>
    </row>
    <row r="217" spans="1:5" ht="31.5">
      <c r="A217" s="7" t="s">
        <v>360</v>
      </c>
      <c r="B217" s="1" t="s">
        <v>106</v>
      </c>
      <c r="C217" s="1" t="s">
        <v>67</v>
      </c>
      <c r="D217" s="1" t="s">
        <v>1</v>
      </c>
      <c r="E217" s="2">
        <v>0</v>
      </c>
    </row>
    <row r="218" spans="1:4" ht="15.75">
      <c r="A218" s="7" t="s">
        <v>361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362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363</v>
      </c>
      <c r="B220" s="1" t="s">
        <v>108</v>
      </c>
      <c r="C220" s="1" t="s">
        <v>73</v>
      </c>
      <c r="D220" s="23">
        <f>E217/E2</f>
        <v>0</v>
      </c>
    </row>
    <row r="221" spans="1:5" ht="31.5">
      <c r="A221" s="7" t="s">
        <v>364</v>
      </c>
      <c r="B221" s="1" t="s">
        <v>106</v>
      </c>
      <c r="C221" s="1" t="s">
        <v>67</v>
      </c>
      <c r="D221" s="1" t="s">
        <v>0</v>
      </c>
      <c r="E221" s="2">
        <v>0</v>
      </c>
    </row>
    <row r="222" spans="1:4" ht="15.75">
      <c r="A222" s="7" t="s">
        <v>365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366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367</v>
      </c>
      <c r="B224" s="1" t="s">
        <v>108</v>
      </c>
      <c r="C224" s="1" t="s">
        <v>73</v>
      </c>
      <c r="D224" s="23">
        <f>E221/E2</f>
        <v>0</v>
      </c>
    </row>
    <row r="225" spans="1:5" ht="31.5">
      <c r="A225" s="7" t="s">
        <v>368</v>
      </c>
      <c r="B225" s="1" t="s">
        <v>106</v>
      </c>
      <c r="C225" s="1" t="s">
        <v>67</v>
      </c>
      <c r="D225" s="1" t="s">
        <v>51</v>
      </c>
      <c r="E225" s="2">
        <v>0</v>
      </c>
    </row>
    <row r="226" spans="1:4" ht="15.75">
      <c r="A226" s="7" t="s">
        <v>369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370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371</v>
      </c>
      <c r="B228" s="1" t="s">
        <v>108</v>
      </c>
      <c r="C228" s="1" t="s">
        <v>73</v>
      </c>
      <c r="D228" s="23">
        <f>E225/E2</f>
        <v>0</v>
      </c>
    </row>
    <row r="229" spans="1:5" ht="31.5">
      <c r="A229" s="7" t="s">
        <v>372</v>
      </c>
      <c r="B229" s="1" t="s">
        <v>106</v>
      </c>
      <c r="C229" s="1" t="s">
        <v>67</v>
      </c>
      <c r="D229" s="1" t="s">
        <v>52</v>
      </c>
      <c r="E229" s="2">
        <v>684.52</v>
      </c>
    </row>
    <row r="230" spans="1:4" ht="15.75">
      <c r="A230" s="7" t="s">
        <v>373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374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375</v>
      </c>
      <c r="B232" s="1" t="s">
        <v>108</v>
      </c>
      <c r="C232" s="1" t="s">
        <v>73</v>
      </c>
      <c r="D232" s="23">
        <f>E229/E2</f>
        <v>0.43677896886166406</v>
      </c>
    </row>
    <row r="233" spans="1:6" ht="31.5">
      <c r="A233" s="7" t="s">
        <v>376</v>
      </c>
      <c r="B233" s="1" t="s">
        <v>106</v>
      </c>
      <c r="C233" s="1" t="s">
        <v>67</v>
      </c>
      <c r="D233" s="1" t="s">
        <v>53</v>
      </c>
      <c r="E233" s="2">
        <v>0</v>
      </c>
      <c r="F233" s="18" t="s">
        <v>204</v>
      </c>
    </row>
    <row r="234" spans="1:4" ht="15.75">
      <c r="A234" s="7" t="s">
        <v>377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378</v>
      </c>
      <c r="B235" s="1" t="s">
        <v>64</v>
      </c>
      <c r="C235" s="1" t="s">
        <v>67</v>
      </c>
      <c r="D235" s="1" t="s">
        <v>196</v>
      </c>
    </row>
    <row r="236" spans="1:4" ht="15.75">
      <c r="A236" s="7" t="s">
        <v>379</v>
      </c>
      <c r="B236" s="1" t="s">
        <v>108</v>
      </c>
      <c r="C236" s="1" t="s">
        <v>73</v>
      </c>
      <c r="D236" s="23">
        <f>E233/E2</f>
        <v>0</v>
      </c>
    </row>
    <row r="237" spans="1:4" ht="15.75">
      <c r="A237" s="7"/>
      <c r="B237" s="4" t="s">
        <v>162</v>
      </c>
      <c r="C237" s="1" t="s">
        <v>73</v>
      </c>
      <c r="D237" s="12">
        <f>SUM(D28,D34,D60,D66,D72,D78,D84,D90,D100,D158,D196)</f>
        <v>118455.796</v>
      </c>
    </row>
    <row r="238" spans="1:4" ht="15.75">
      <c r="A238" s="21" t="s">
        <v>164</v>
      </c>
      <c r="B238" s="21"/>
      <c r="C238" s="21"/>
      <c r="D238" s="21"/>
    </row>
    <row r="239" spans="1:4" ht="15.75">
      <c r="A239" s="7" t="s">
        <v>165</v>
      </c>
      <c r="B239" s="1" t="s">
        <v>166</v>
      </c>
      <c r="C239" s="1" t="s">
        <v>167</v>
      </c>
      <c r="D239" s="25">
        <v>5</v>
      </c>
    </row>
    <row r="240" spans="1:4" ht="15.75">
      <c r="A240" s="7" t="s">
        <v>168</v>
      </c>
      <c r="B240" s="1" t="s">
        <v>169</v>
      </c>
      <c r="C240" s="1" t="s">
        <v>167</v>
      </c>
      <c r="D240" s="25">
        <v>5</v>
      </c>
    </row>
    <row r="241" spans="1:4" ht="15.75">
      <c r="A241" s="7" t="s">
        <v>170</v>
      </c>
      <c r="B241" s="1" t="s">
        <v>171</v>
      </c>
      <c r="C241" s="1" t="s">
        <v>167</v>
      </c>
      <c r="D241" s="1">
        <v>1</v>
      </c>
    </row>
    <row r="242" spans="1:4" ht="15.75">
      <c r="A242" s="7" t="s">
        <v>172</v>
      </c>
      <c r="B242" s="1" t="s">
        <v>173</v>
      </c>
      <c r="C242" s="1" t="s">
        <v>73</v>
      </c>
      <c r="D242" s="24">
        <v>-44296.78</v>
      </c>
    </row>
    <row r="243" spans="1:4" ht="15.75">
      <c r="A243" s="21" t="s">
        <v>174</v>
      </c>
      <c r="B243" s="21"/>
      <c r="C243" s="21"/>
      <c r="D243" s="21"/>
    </row>
    <row r="244" spans="1:4" ht="15.75">
      <c r="A244" s="7" t="s">
        <v>175</v>
      </c>
      <c r="B244" s="1" t="s">
        <v>72</v>
      </c>
      <c r="C244" s="1" t="s">
        <v>73</v>
      </c>
      <c r="D244" s="1">
        <v>0</v>
      </c>
    </row>
    <row r="245" spans="1:4" ht="15.75">
      <c r="A245" s="7" t="s">
        <v>176</v>
      </c>
      <c r="B245" s="1" t="s">
        <v>74</v>
      </c>
      <c r="C245" s="1" t="s">
        <v>73</v>
      </c>
      <c r="D245" s="1">
        <v>0</v>
      </c>
    </row>
    <row r="246" spans="1:4" ht="15.75">
      <c r="A246" s="7" t="s">
        <v>177</v>
      </c>
      <c r="B246" s="1" t="s">
        <v>76</v>
      </c>
      <c r="C246" s="1" t="s">
        <v>73</v>
      </c>
      <c r="D246" s="1">
        <v>0</v>
      </c>
    </row>
    <row r="247" spans="1:4" ht="15.75">
      <c r="A247" s="7" t="s">
        <v>178</v>
      </c>
      <c r="B247" s="1" t="s">
        <v>99</v>
      </c>
      <c r="C247" s="1" t="s">
        <v>73</v>
      </c>
      <c r="D247" s="1">
        <v>0</v>
      </c>
    </row>
    <row r="248" spans="1:4" ht="15.75">
      <c r="A248" s="7" t="s">
        <v>179</v>
      </c>
      <c r="B248" s="1" t="s">
        <v>180</v>
      </c>
      <c r="C248" s="1" t="s">
        <v>73</v>
      </c>
      <c r="D248" s="1">
        <v>0</v>
      </c>
    </row>
    <row r="249" spans="1:4" ht="15.75">
      <c r="A249" s="7" t="s">
        <v>181</v>
      </c>
      <c r="B249" s="1" t="s">
        <v>101</v>
      </c>
      <c r="C249" s="1" t="s">
        <v>73</v>
      </c>
      <c r="D249" s="1">
        <v>0</v>
      </c>
    </row>
    <row r="250" spans="1:4" ht="15.75">
      <c r="A250" s="21" t="s">
        <v>182</v>
      </c>
      <c r="B250" s="21"/>
      <c r="C250" s="21"/>
      <c r="D250" s="21"/>
    </row>
    <row r="251" spans="1:4" ht="15.75">
      <c r="A251" s="7" t="s">
        <v>183</v>
      </c>
      <c r="B251" s="1" t="s">
        <v>166</v>
      </c>
      <c r="C251" s="1" t="s">
        <v>167</v>
      </c>
      <c r="D251" s="1">
        <v>0</v>
      </c>
    </row>
    <row r="252" spans="1:4" ht="15.75">
      <c r="A252" s="7" t="s">
        <v>184</v>
      </c>
      <c r="B252" s="1" t="s">
        <v>169</v>
      </c>
      <c r="C252" s="1" t="s">
        <v>167</v>
      </c>
      <c r="D252" s="1">
        <v>0</v>
      </c>
    </row>
    <row r="253" spans="1:4" ht="15.75">
      <c r="A253" s="7" t="s">
        <v>185</v>
      </c>
      <c r="B253" s="1" t="s">
        <v>186</v>
      </c>
      <c r="C253" s="1" t="s">
        <v>167</v>
      </c>
      <c r="D253" s="1">
        <v>0</v>
      </c>
    </row>
    <row r="254" spans="1:4" ht="15.75">
      <c r="A254" s="7" t="s">
        <v>187</v>
      </c>
      <c r="B254" s="1" t="s">
        <v>173</v>
      </c>
      <c r="C254" s="1" t="s">
        <v>73</v>
      </c>
      <c r="D254" s="1">
        <v>0</v>
      </c>
    </row>
    <row r="255" spans="1:4" ht="15.75">
      <c r="A255" s="21" t="s">
        <v>188</v>
      </c>
      <c r="B255" s="21"/>
      <c r="C255" s="21"/>
      <c r="D255" s="21"/>
    </row>
    <row r="256" spans="1:4" ht="15.75">
      <c r="A256" s="7" t="s">
        <v>189</v>
      </c>
      <c r="B256" s="1" t="s">
        <v>190</v>
      </c>
      <c r="C256" s="1" t="s">
        <v>167</v>
      </c>
      <c r="D256" s="1">
        <v>9</v>
      </c>
    </row>
    <row r="257" spans="1:4" ht="15.75">
      <c r="A257" s="7" t="s">
        <v>191</v>
      </c>
      <c r="B257" s="1" t="s">
        <v>192</v>
      </c>
      <c r="C257" s="1" t="s">
        <v>167</v>
      </c>
      <c r="D257" s="1">
        <v>1</v>
      </c>
    </row>
    <row r="258" spans="1:4" ht="31.5">
      <c r="A258" s="7" t="s">
        <v>193</v>
      </c>
      <c r="B258" s="1" t="s">
        <v>194</v>
      </c>
      <c r="C258" s="1" t="s">
        <v>73</v>
      </c>
      <c r="D258" s="8">
        <v>20800</v>
      </c>
    </row>
  </sheetData>
  <sheetProtection password="CC29" sheet="1" objects="1" scenarios="1" selectLockedCells="1" selectUnlockedCells="1"/>
  <mergeCells count="8">
    <mergeCell ref="F91:F92"/>
    <mergeCell ref="A255:D255"/>
    <mergeCell ref="A2:D2"/>
    <mergeCell ref="A26:D26"/>
    <mergeCell ref="A8:D8"/>
    <mergeCell ref="A238:D238"/>
    <mergeCell ref="A243:D243"/>
    <mergeCell ref="A250:D250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2" manualBreakCount="2">
    <brk id="70" max="3" man="1"/>
    <brk id="1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2020-03-20T11:54:17Z</cp:lastPrinted>
  <dcterms:created xsi:type="dcterms:W3CDTF">2010-07-19T21:32:50Z</dcterms:created>
  <dcterms:modified xsi:type="dcterms:W3CDTF">2021-03-22T08:07:06Z</dcterms:modified>
  <cp:category/>
  <cp:version/>
  <cp:contentType/>
  <cp:contentStatus/>
</cp:coreProperties>
</file>