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D24" i="1" l="1"/>
  <c r="D235" i="1"/>
  <c r="D152" i="1"/>
  <c r="D15" i="1"/>
  <c r="D14" i="1"/>
  <c r="D13" i="1"/>
  <c r="D11" i="1" l="1"/>
  <c r="D10" i="1"/>
  <c r="D9" i="1"/>
  <c r="D72" i="1"/>
  <c r="D239" i="1" l="1"/>
  <c r="E153" i="1"/>
  <c r="D156" i="1" s="1"/>
  <c r="E123" i="1"/>
  <c r="E119" i="1"/>
  <c r="E99" i="1"/>
  <c r="E89" i="1"/>
  <c r="D82" i="1"/>
  <c r="E66" i="1"/>
  <c r="E60" i="1"/>
  <c r="E28" i="1"/>
  <c r="D146" i="1" l="1"/>
  <c r="D176" i="1" l="1"/>
  <c r="D84" i="1" l="1"/>
  <c r="D76" i="1" l="1"/>
  <c r="D234" i="1"/>
  <c r="D230" i="1"/>
  <c r="D226" i="1"/>
  <c r="D222" i="1"/>
  <c r="D218" i="1"/>
  <c r="D214" i="1"/>
  <c r="D202" i="1"/>
  <c r="D192" i="1"/>
  <c r="D188" i="1"/>
  <c r="D184" i="1"/>
  <c r="D180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4" i="1"/>
</calcChain>
</file>

<file path=xl/sharedStrings.xml><?xml version="1.0" encoding="utf-8"?>
<sst xmlns="http://schemas.openxmlformats.org/spreadsheetml/2006/main" count="934" uniqueCount="371">
  <si>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</si>
  <si>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</si>
  <si>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</si>
  <si>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</si>
  <si>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</si>
  <si>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</si>
  <si>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</si>
  <si>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</si>
  <si>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</si>
  <si>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</si>
  <si>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</si>
  <si>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</si>
  <si>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</si>
  <si>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</si>
  <si>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</si>
  <si>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</si>
  <si>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</si>
  <si>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</si>
  <si>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</si>
  <si>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</si>
  <si>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</si>
  <si>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</si>
  <si>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</si>
  <si>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</si>
  <si>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</si>
  <si>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</si>
  <si>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</si>
  <si>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</si>
  <si>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</si>
  <si>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</si>
  <si>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</si>
  <si>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</si>
  <si>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</si>
  <si>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</si>
  <si>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</si>
  <si>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</si>
  <si>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</si>
  <si>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</si>
  <si>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</si>
  <si>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</si>
  <si>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</si>
  <si>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</si>
  <si>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</si>
  <si>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</si>
  <si>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</si>
  <si>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</si>
  <si>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</si>
  <si>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</si>
  <si>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</si>
  <si>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</si>
  <si>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</si>
  <si>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</si>
  <si>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</si>
  <si>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</si>
  <si>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</si>
  <si>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</si>
  <si>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</si>
  <si>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</si>
  <si>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</si>
  <si>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</si>
  <si>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</si>
  <si>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</si>
  <si>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</si>
  <si>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</si>
  <si>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</si>
  <si>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</si>
  <si>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</si>
  <si>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</si>
  <si>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</si>
  <si>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</si>
  <si>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</si>
  <si>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</si>
  <si>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</si>
  <si>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</si>
  <si>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</si>
  <si>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</si>
  <si>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</si>
  <si>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</si>
  <si>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</si>
  <si>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</si>
  <si>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</si>
  <si>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</si>
  <si>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</si>
  <si>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</si>
  <si>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</si>
  <si>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</si>
  <si>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</si>
  <si>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</si>
  <si>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</si>
  <si>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</si>
  <si>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</si>
  <si>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</si>
  <si>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</si>
  <si>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</si>
  <si>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</si>
  <si>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</si>
  <si>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</si>
  <si>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</si>
  <si>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</si>
  <si>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</si>
  <si>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</si>
  <si>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</si>
  <si>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</si>
  <si>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</si>
  <si>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</si>
  <si>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</si>
  <si>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</si>
  <si>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</si>
  <si>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</si>
  <si>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</si>
  <si>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</si>
  <si>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</si>
  <si>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</si>
  <si>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</si>
  <si>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</si>
  <si>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</si>
  <si>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</si>
  <si>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</si>
  <si>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</si>
  <si>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</si>
  <si>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</si>
  <si>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</si>
  <si>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</si>
  <si>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</si>
  <si>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</si>
  <si>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</si>
  <si>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</si>
  <si>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</si>
  <si>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</si>
  <si>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</si>
  <si>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</si>
  <si>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</si>
  <si>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</si>
  <si>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</si>
  <si>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</si>
  <si>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</si>
  <si>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</si>
  <si>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</si>
  <si>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</si>
  <si>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</si>
  <si>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</si>
  <si>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</si>
  <si>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</si>
  <si>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</si>
  <si>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</si>
  <si>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</si>
  <si>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</si>
  <si>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</si>
  <si>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</si>
  <si>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</si>
  <si>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</si>
  <si>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</si>
  <si>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</si>
  <si>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</si>
  <si>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</si>
  <si>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</si>
  <si>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</si>
  <si>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</si>
  <si>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</si>
  <si>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</si>
  <si>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</si>
  <si>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</si>
  <si>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</si>
  <si>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</si>
  <si>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</si>
  <si>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</si>
  <si>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</si>
  <si>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</si>
  <si>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</si>
  <si>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</si>
  <si>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</si>
  <si>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</si>
  <si>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</si>
  <si>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</si>
  <si>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</si>
  <si>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</si>
  <si>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</si>
  <si>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</si>
  <si>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</si>
  <si>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</si>
  <si>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</si>
  <si>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</si>
  <si>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</si>
  <si>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</si>
  <si>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</si>
  <si>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</si>
  <si>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</si>
  <si>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</si>
  <si>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</si>
  <si>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</si>
  <si>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</si>
  <si>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</si>
  <si>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</si>
  <si>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</si>
  <si>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</si>
  <si>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</si>
  <si>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</si>
  <si>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</si>
  <si>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</si>
  <si>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</si>
  <si>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</si>
  <si>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</si>
  <si>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</si>
  <si>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</si>
  <si>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</si>
  <si>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</si>
  <si>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</si>
  <si>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</si>
  <si>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</si>
  <si>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</si>
  <si>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</si>
  <si>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</si>
  <si>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</si>
  <si>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</si>
  <si>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</si>
  <si>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</si>
  <si>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</si>
  <si>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</si>
  <si>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</si>
  <si>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</si>
  <si>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</si>
  <si>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</si>
  <si>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</si>
  <si>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</si>
  <si>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</si>
  <si>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</si>
  <si>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</si>
  <si>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</si>
  <si>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</si>
  <si>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</si>
  <si>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</si>
  <si>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</si>
  <si>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</si>
  <si>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</si>
  <si>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</si>
  <si>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</si>
  <si>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</si>
  <si>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</si>
  <si>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</si>
  <si>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</si>
  <si>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</si>
  <si>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</si>
  <si>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</si>
  <si>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</si>
  <si>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</si>
  <si>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</si>
  <si>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</si>
  <si>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</si>
  <si>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</si>
  <si>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</si>
  <si>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</si>
  <si>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</si>
  <si>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</si>
  <si>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</si>
  <si>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</si>
  <si>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</si>
  <si>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</si>
  <si>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</si>
  <si>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</si>
  <si>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</si>
  <si>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</si>
  <si>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</si>
  <si>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</si>
  <si>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</si>
  <si>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</si>
  <si>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</si>
  <si>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</si>
  <si>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</si>
  <si>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</si>
  <si>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</si>
  <si>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</si>
  <si>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</si>
  <si>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</si>
  <si>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</si>
  <si>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</si>
  <si>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</si>
  <si>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</si>
  <si>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</si>
  <si>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</si>
  <si>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</si>
  <si>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</si>
  <si>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</si>
  <si>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</si>
  <si>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</si>
  <si>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</si>
  <si>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</si>
  <si>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</si>
  <si>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</si>
  <si>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</si>
  <si>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</si>
  <si>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</si>
  <si>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</si>
  <si>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</si>
  <si>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</si>
  <si>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</si>
  <si>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</si>
  <si>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</si>
  <si>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</si>
  <si>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</si>
  <si>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</si>
  <si>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</si>
  <si>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</si>
  <si>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</si>
  <si>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</si>
  <si>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</si>
  <si>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</si>
  <si>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</si>
  <si>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</si>
  <si>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</si>
  <si>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</si>
  <si>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</si>
  <si>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</si>
  <si>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</si>
  <si>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</si>
  <si>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</si>
  <si>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</si>
  <si>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</si>
  <si>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</si>
  <si>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</si>
  <si>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</si>
  <si>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</si>
  <si>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</si>
  <si>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</si>
  <si>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</si>
  <si>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</si>
  <si>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</si>
  <si>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</si>
  <si>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</si>
  <si>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</si>
  <si>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</si>
  <si>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</si>
  <si>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</si>
  <si>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</si>
  <si>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</si>
  <si>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</si>
  <si>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</si>
  <si>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</si>
  <si>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</si>
  <si>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</si>
  <si>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</si>
  <si>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</si>
  <si>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</si>
  <si>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</si>
  <si>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</si>
  <si>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</si>
  <si>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</si>
  <si>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</si>
  <si>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</si>
  <si>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</si>
  <si>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</si>
  <si>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</si>
  <si>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</si>
  <si>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</si>
  <si>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</si>
  <si>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</si>
  <si>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</si>
  <si>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</si>
  <si>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</si>
  <si>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</si>
  <si>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</si>
  <si>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</si>
  <si>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</si>
  <si>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</si>
  <si>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</si>
  <si>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</si>
  <si>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</si>
  <si>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</si>
  <si>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 xml:space="preserve">  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по дому №1А ул. Пролетарская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</si>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</sst>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5;&#1088;&#1086;&#1083;&#1077;&#1090;&#1072;&#1088;&#1089;&#1082;&#1072;&#1103;,%20&#1076;.1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-7964.8833771428472</v>
          </cell>
        </row>
        <row r="25">
          <cell r="D25">
            <v>36534.97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H4">
            <v>384</v>
          </cell>
        </row>
        <row r="39">
          <cell r="HH39">
            <v>0.65598999999999996</v>
          </cell>
        </row>
        <row r="43">
          <cell r="HH43">
            <v>0.128861</v>
          </cell>
        </row>
        <row r="101">
          <cell r="HH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3">
          <cell r="I53">
            <v>0</v>
          </cell>
          <cell r="P53">
            <v>3594.24</v>
          </cell>
          <cell r="U53">
            <v>4078.0800000000004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93">
          <cell r="GW1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113">
          <cell r="MY113">
            <v>51.7500342857143</v>
          </cell>
        </row>
      </sheetData>
      <sheetData sheetId="1">
        <row r="107">
          <cell r="AQ107">
            <v>0</v>
          </cell>
        </row>
      </sheetData>
      <sheetData sheetId="2">
        <row r="113">
          <cell r="JU113">
            <v>123.96836571428572</v>
          </cell>
        </row>
      </sheetData>
      <sheetData sheetId="3">
        <row r="107">
          <cell r="LM107">
            <v>14.148754285714286</v>
          </cell>
        </row>
      </sheetData>
      <sheetData sheetId="4">
        <row r="107">
          <cell r="X107">
            <v>0</v>
          </cell>
        </row>
      </sheetData>
      <sheetData sheetId="5">
        <row r="107">
          <cell r="BB107">
            <v>0</v>
          </cell>
        </row>
      </sheetData>
      <sheetData sheetId="6">
        <row r="107">
          <cell r="UY107">
            <v>299.21938285714276</v>
          </cell>
        </row>
      </sheetData>
      <sheetData sheetId="7"/>
      <sheetData sheetId="8">
        <row r="107">
          <cell r="M107">
            <v>653.952</v>
          </cell>
        </row>
      </sheetData>
      <sheetData sheetId="9">
        <row r="107">
          <cell r="M10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H123">
            <v>21894.644736000002</v>
          </cell>
        </row>
        <row r="124">
          <cell r="HH124">
            <v>23937.200639999995</v>
          </cell>
        </row>
        <row r="125">
          <cell r="HH125">
            <v>5646.6432000000004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22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367</v>
      </c>
      <c r="B2" s="23"/>
      <c r="C2" s="23"/>
      <c r="D2" s="23"/>
      <c r="E2" s="19">
        <v>384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364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-7964.8833771428472</v>
      </c>
      <c r="E10" s="19" t="s">
        <v>364</v>
      </c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36534.97</v>
      </c>
      <c r="E11" s="19" t="s">
        <v>364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51478.488575999996</v>
      </c>
      <c r="E12" s="19" t="s">
        <v>365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'[6]ГУК 2019'!$HH$124</f>
        <v>23937.200639999995</v>
      </c>
      <c r="E13" s="19" t="s">
        <v>365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'[6]ГУК 2019'!$HH$123</f>
        <v>21894.644736000002</v>
      </c>
      <c r="E14" s="19" t="s">
        <v>365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'[6]ГУК 2019'!$HH$125</f>
        <v>5646.6432000000004</v>
      </c>
      <c r="E15" s="19" t="s">
        <v>365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22298.138575999994</v>
      </c>
      <c r="E16" s="19">
        <v>38030.559999999998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D12-D25+D240+D256</f>
        <v>22298.138575999994</v>
      </c>
      <c r="E17" s="19" t="s">
        <v>364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364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364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14333.255198857147</v>
      </c>
      <c r="E22" s="19" t="s">
        <v>364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v>2368.2600000000002</v>
      </c>
      <c r="E23" s="19" t="s">
        <v>364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D22-D235</f>
        <v>-15785.281409142852</v>
      </c>
      <c r="E24" s="19" t="s">
        <v>364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41490.400000000001</v>
      </c>
      <c r="E25" s="19" t="s">
        <v>364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4078.0800000000004</v>
      </c>
      <c r="E28" s="15">
        <f>'[3]2018 непоср.'!$U$53</f>
        <v>4078.0800000000004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E60</f>
        <v>3594.24</v>
      </c>
      <c r="E60" s="15">
        <f>'[3]2018 непоср.'!$P$53</f>
        <v>3594.24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364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7">
        <f>E66</f>
        <v>5646.6432000000004</v>
      </c>
      <c r="E66" s="19">
        <f>'[2]гук(2016)'!$HH$101*12*'[2]гук(2016)'!$HH$4</f>
        <v>5646.6432000000004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14.704800000000001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7">
        <f>E73</f>
        <v>1803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1803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4.6953125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5">
        <v>129.31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129.31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366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16.16375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5">
        <f>'[4]Выполненные работы 2018 г.'!$GW$193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1620.22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f>'[5]Сдвигание свежевыпавш.снега'!$AQ$107</f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5">
        <v>263.69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0.68669270833333329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30.19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7.8619791666666675E-2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v>12.6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3.2812500000000001E-2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653.95000000000005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1.7029947916666668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5">
        <f>'[5]Посыпка пескосоляной смесью'!$BB$107</f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5">
        <f>'[5]Ликвид налед'!$X$107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5">
        <v>262.2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0.68281249999999993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363</v>
      </c>
      <c r="E143" s="19">
        <v>397.59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1.035390625</v>
      </c>
      <c r="F146" s="10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1">
        <f>E153+E157+E161+E165+E169+E177+E181+E185+E189</f>
        <v>7825.313408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('[2]гук(2016)'!$HH$39+'[2]гук(2016)'!$HH$43)*12*'[2]гук(2016)'!$HH$4</f>
        <v>3616.5934080000002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366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3616.5934080000002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459.65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1.1970052083333333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0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1109.54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2.8894270833333331</v>
      </c>
    </row>
    <row r="173" spans="1:5" ht="31.5" x14ac:dyDescent="0.25">
      <c r="A173" s="6"/>
      <c r="B173" s="1" t="s">
        <v>55</v>
      </c>
      <c r="C173" s="1" t="s">
        <v>7</v>
      </c>
      <c r="D173" s="1" t="s">
        <v>360</v>
      </c>
      <c r="E173" s="19">
        <v>481.74</v>
      </c>
    </row>
    <row r="174" spans="1:5" x14ac:dyDescent="0.25">
      <c r="A174" s="6"/>
      <c r="B174" s="1" t="s">
        <v>58</v>
      </c>
      <c r="C174" s="1" t="s">
        <v>7</v>
      </c>
      <c r="D174" s="1" t="s">
        <v>112</v>
      </c>
    </row>
    <row r="175" spans="1:5" x14ac:dyDescent="0.25">
      <c r="A175" s="6"/>
      <c r="B175" s="1" t="s">
        <v>3</v>
      </c>
      <c r="C175" s="1" t="s">
        <v>7</v>
      </c>
      <c r="D175" s="1" t="s">
        <v>61</v>
      </c>
    </row>
    <row r="176" spans="1:5" x14ac:dyDescent="0.25">
      <c r="A176" s="6"/>
      <c r="B176" s="1" t="s">
        <v>63</v>
      </c>
      <c r="C176" s="1" t="s">
        <v>15</v>
      </c>
      <c r="D176" s="8">
        <f>E173/E2</f>
        <v>1.2545312500000001</v>
      </c>
    </row>
    <row r="177" spans="1:6" ht="31.5" x14ac:dyDescent="0.25">
      <c r="A177" s="6" t="s">
        <v>254</v>
      </c>
      <c r="B177" s="1" t="s">
        <v>55</v>
      </c>
      <c r="C177" s="1" t="s">
        <v>7</v>
      </c>
      <c r="D177" s="1" t="s">
        <v>255</v>
      </c>
      <c r="E177" s="19">
        <v>0</v>
      </c>
    </row>
    <row r="178" spans="1:6" x14ac:dyDescent="0.25">
      <c r="A178" s="6" t="s">
        <v>256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257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258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259</v>
      </c>
      <c r="B181" s="1" t="s">
        <v>55</v>
      </c>
      <c r="C181" s="1" t="s">
        <v>7</v>
      </c>
      <c r="D181" s="1" t="s">
        <v>260</v>
      </c>
      <c r="E181" s="19">
        <v>0</v>
      </c>
      <c r="F181" s="19" t="s">
        <v>261</v>
      </c>
    </row>
    <row r="182" spans="1:6" x14ac:dyDescent="0.25">
      <c r="A182" s="6" t="s">
        <v>262</v>
      </c>
      <c r="B182" s="1" t="s">
        <v>58</v>
      </c>
      <c r="C182" s="1" t="s">
        <v>7</v>
      </c>
      <c r="D182" s="1" t="s">
        <v>112</v>
      </c>
      <c r="F182" s="19" t="s">
        <v>61</v>
      </c>
    </row>
    <row r="183" spans="1:6" x14ac:dyDescent="0.25">
      <c r="A183" s="6" t="s">
        <v>263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264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265</v>
      </c>
      <c r="B185" s="1" t="s">
        <v>55</v>
      </c>
      <c r="C185" s="1" t="s">
        <v>7</v>
      </c>
      <c r="D185" s="1" t="s">
        <v>266</v>
      </c>
      <c r="E185" s="19">
        <v>2639.53</v>
      </c>
    </row>
    <row r="186" spans="1:6" x14ac:dyDescent="0.25">
      <c r="A186" s="6" t="s">
        <v>267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268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269</v>
      </c>
      <c r="B188" s="1" t="s">
        <v>63</v>
      </c>
      <c r="C188" s="1" t="s">
        <v>15</v>
      </c>
      <c r="D188" s="8">
        <f>E185/E2</f>
        <v>6.8737760416666669</v>
      </c>
    </row>
    <row r="189" spans="1:6" ht="31.5" x14ac:dyDescent="0.25">
      <c r="A189" s="6"/>
      <c r="B189" s="1" t="s">
        <v>55</v>
      </c>
      <c r="C189" s="1" t="s">
        <v>7</v>
      </c>
      <c r="D189" s="8" t="s">
        <v>270</v>
      </c>
      <c r="E189" s="19">
        <v>0</v>
      </c>
    </row>
    <row r="190" spans="1:6" x14ac:dyDescent="0.25">
      <c r="A190" s="6"/>
      <c r="B190" s="1" t="s">
        <v>58</v>
      </c>
      <c r="C190" s="1" t="s">
        <v>7</v>
      </c>
      <c r="D190" s="8" t="s">
        <v>112</v>
      </c>
    </row>
    <row r="191" spans="1:6" x14ac:dyDescent="0.25">
      <c r="A191" s="6"/>
      <c r="B191" s="1" t="s">
        <v>3</v>
      </c>
      <c r="C191" s="1" t="s">
        <v>7</v>
      </c>
      <c r="D191" s="8" t="s">
        <v>61</v>
      </c>
    </row>
    <row r="192" spans="1:6" x14ac:dyDescent="0.25">
      <c r="A192" s="6"/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18" t="s">
        <v>271</v>
      </c>
      <c r="B193" s="3" t="s">
        <v>50</v>
      </c>
      <c r="C193" s="3" t="s">
        <v>7</v>
      </c>
      <c r="D193" s="3" t="s">
        <v>272</v>
      </c>
    </row>
    <row r="194" spans="1:6" ht="18.75" x14ac:dyDescent="0.25">
      <c r="A194" s="6" t="s">
        <v>273</v>
      </c>
      <c r="B194" s="1" t="s">
        <v>53</v>
      </c>
      <c r="C194" s="1" t="s">
        <v>15</v>
      </c>
      <c r="D194" s="1">
        <f>E195+E199+E203+E207+E211+E215+E219+E223+E227+E231</f>
        <v>5421.73</v>
      </c>
      <c r="F194" s="13"/>
    </row>
    <row r="195" spans="1:6" ht="31.5" x14ac:dyDescent="0.25">
      <c r="A195" s="6" t="s">
        <v>274</v>
      </c>
      <c r="B195" s="1" t="s">
        <v>55</v>
      </c>
      <c r="C195" s="1" t="s">
        <v>7</v>
      </c>
      <c r="D195" s="1" t="s">
        <v>275</v>
      </c>
      <c r="E195" s="19">
        <v>0</v>
      </c>
    </row>
    <row r="196" spans="1:6" x14ac:dyDescent="0.25">
      <c r="A196" s="6" t="s">
        <v>276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277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278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279</v>
      </c>
      <c r="B199" s="1" t="s">
        <v>55</v>
      </c>
      <c r="C199" s="1" t="s">
        <v>7</v>
      </c>
      <c r="D199" s="1" t="s">
        <v>280</v>
      </c>
      <c r="E199" s="19">
        <v>0</v>
      </c>
    </row>
    <row r="200" spans="1:6" x14ac:dyDescent="0.25">
      <c r="A200" s="6" t="s">
        <v>281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282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283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284</v>
      </c>
      <c r="B203" s="1" t="s">
        <v>55</v>
      </c>
      <c r="C203" s="1" t="s">
        <v>7</v>
      </c>
      <c r="D203" s="1" t="s">
        <v>285</v>
      </c>
      <c r="E203" s="19">
        <v>0</v>
      </c>
    </row>
    <row r="204" spans="1:6" x14ac:dyDescent="0.25">
      <c r="A204" s="6" t="s">
        <v>286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287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288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289</v>
      </c>
      <c r="B207" s="1" t="s">
        <v>55</v>
      </c>
      <c r="C207" s="1" t="s">
        <v>7</v>
      </c>
      <c r="D207" s="1" t="s">
        <v>290</v>
      </c>
      <c r="E207" s="19">
        <v>0</v>
      </c>
    </row>
    <row r="208" spans="1:6" x14ac:dyDescent="0.25">
      <c r="A208" s="6" t="s">
        <v>291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292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293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294</v>
      </c>
      <c r="B211" s="1" t="s">
        <v>55</v>
      </c>
      <c r="C211" s="1" t="s">
        <v>7</v>
      </c>
      <c r="D211" s="1" t="s">
        <v>295</v>
      </c>
      <c r="E211" s="19">
        <v>5421.73</v>
      </c>
    </row>
    <row r="212" spans="1:5" x14ac:dyDescent="0.25">
      <c r="A212" s="6" t="s">
        <v>296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297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298</v>
      </c>
      <c r="B214" s="1" t="s">
        <v>63</v>
      </c>
      <c r="C214" s="1" t="s">
        <v>15</v>
      </c>
      <c r="D214" s="8">
        <f>E211/E2</f>
        <v>14.119088541666665</v>
      </c>
    </row>
    <row r="215" spans="1:5" ht="31.5" x14ac:dyDescent="0.25">
      <c r="A215" s="6" t="s">
        <v>299</v>
      </c>
      <c r="B215" s="1" t="s">
        <v>55</v>
      </c>
      <c r="C215" s="1" t="s">
        <v>7</v>
      </c>
      <c r="D215" s="1" t="s">
        <v>300</v>
      </c>
      <c r="E215" s="19">
        <v>0</v>
      </c>
    </row>
    <row r="216" spans="1:5" x14ac:dyDescent="0.25">
      <c r="A216" s="6" t="s">
        <v>301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302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303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304</v>
      </c>
      <c r="B219" s="1" t="s">
        <v>55</v>
      </c>
      <c r="C219" s="1" t="s">
        <v>7</v>
      </c>
      <c r="D219" s="1" t="s">
        <v>305</v>
      </c>
      <c r="E219" s="19">
        <v>0</v>
      </c>
    </row>
    <row r="220" spans="1:5" x14ac:dyDescent="0.25">
      <c r="A220" s="6" t="s">
        <v>306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307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308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309</v>
      </c>
      <c r="B223" s="1" t="s">
        <v>55</v>
      </c>
      <c r="C223" s="1" t="s">
        <v>7</v>
      </c>
      <c r="D223" s="1" t="s">
        <v>310</v>
      </c>
      <c r="E223" s="19">
        <v>0</v>
      </c>
    </row>
    <row r="224" spans="1:5" x14ac:dyDescent="0.25">
      <c r="A224" s="6" t="s">
        <v>311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314</v>
      </c>
      <c r="B227" s="1" t="s">
        <v>55</v>
      </c>
      <c r="C227" s="1" t="s">
        <v>7</v>
      </c>
      <c r="D227" s="1" t="s">
        <v>315</v>
      </c>
      <c r="E227" s="19">
        <v>0</v>
      </c>
    </row>
    <row r="228" spans="1:6" x14ac:dyDescent="0.25">
      <c r="A228" s="6" t="s">
        <v>316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317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318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319</v>
      </c>
      <c r="B231" s="1" t="s">
        <v>55</v>
      </c>
      <c r="C231" s="1" t="s">
        <v>7</v>
      </c>
      <c r="D231" s="1" t="s">
        <v>320</v>
      </c>
      <c r="E231" s="19">
        <v>0</v>
      </c>
      <c r="F231" s="19" t="s">
        <v>321</v>
      </c>
    </row>
    <row r="232" spans="1:6" x14ac:dyDescent="0.25">
      <c r="A232" s="6" t="s">
        <v>322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323</v>
      </c>
      <c r="B233" s="1" t="s">
        <v>3</v>
      </c>
      <c r="C233" s="1" t="s">
        <v>7</v>
      </c>
      <c r="D233" s="1" t="s">
        <v>324</v>
      </c>
    </row>
    <row r="234" spans="1:6" x14ac:dyDescent="0.25">
      <c r="A234" s="6" t="s">
        <v>325</v>
      </c>
      <c r="B234" s="1" t="s">
        <v>63</v>
      </c>
      <c r="C234" s="1" t="s">
        <v>15</v>
      </c>
      <c r="D234" s="8">
        <f>E231/E2</f>
        <v>0</v>
      </c>
    </row>
    <row r="235" spans="1:6" x14ac:dyDescent="0.25">
      <c r="A235" s="6"/>
      <c r="B235" s="3" t="s">
        <v>326</v>
      </c>
      <c r="C235" s="1" t="s">
        <v>15</v>
      </c>
      <c r="D235" s="14">
        <f>SUM(D28,D34,D60,D66,D72,D78,D84,D94,D152,D194)</f>
        <v>30118.536607999999</v>
      </c>
    </row>
    <row r="236" spans="1:6" x14ac:dyDescent="0.25">
      <c r="A236" s="20" t="s">
        <v>327</v>
      </c>
      <c r="B236" s="20"/>
      <c r="C236" s="20"/>
      <c r="D236" s="20"/>
    </row>
    <row r="237" spans="1:6" x14ac:dyDescent="0.25">
      <c r="A237" s="6" t="s">
        <v>328</v>
      </c>
      <c r="B237" s="1" t="s">
        <v>329</v>
      </c>
      <c r="C237" s="1" t="s">
        <v>330</v>
      </c>
      <c r="D237" s="1">
        <v>1</v>
      </c>
      <c r="E237" s="19" t="s">
        <v>364</v>
      </c>
    </row>
    <row r="238" spans="1:6" x14ac:dyDescent="0.25">
      <c r="A238" s="6" t="s">
        <v>331</v>
      </c>
      <c r="B238" s="1" t="s">
        <v>332</v>
      </c>
      <c r="C238" s="1" t="s">
        <v>330</v>
      </c>
      <c r="D238" s="1">
        <v>1</v>
      </c>
      <c r="E238" s="19" t="s">
        <v>364</v>
      </c>
    </row>
    <row r="239" spans="1:6" x14ac:dyDescent="0.25">
      <c r="A239" s="6" t="s">
        <v>333</v>
      </c>
      <c r="B239" s="1" t="s">
        <v>334</v>
      </c>
      <c r="C239" s="1" t="s">
        <v>330</v>
      </c>
      <c r="D239" s="1">
        <f>'[3]2018 непоср.'!$AC$53</f>
        <v>0</v>
      </c>
      <c r="E239" s="19" t="s">
        <v>364</v>
      </c>
    </row>
    <row r="240" spans="1:6" x14ac:dyDescent="0.25">
      <c r="A240" s="6" t="s">
        <v>335</v>
      </c>
      <c r="B240" s="1" t="s">
        <v>336</v>
      </c>
      <c r="C240" s="1" t="s">
        <v>15</v>
      </c>
      <c r="D240" s="1">
        <v>-12189.95</v>
      </c>
      <c r="E240" s="19" t="s">
        <v>364</v>
      </c>
    </row>
    <row r="241" spans="1:5" x14ac:dyDescent="0.25">
      <c r="A241" s="20" t="s">
        <v>337</v>
      </c>
      <c r="B241" s="20"/>
      <c r="C241" s="20"/>
      <c r="D241" s="20"/>
    </row>
    <row r="242" spans="1:5" ht="31.5" x14ac:dyDescent="0.25">
      <c r="A242" s="6" t="s">
        <v>338</v>
      </c>
      <c r="B242" s="1" t="s">
        <v>14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340</v>
      </c>
      <c r="B243" s="1" t="s">
        <v>17</v>
      </c>
      <c r="C243" s="1" t="s">
        <v>15</v>
      </c>
      <c r="D243" s="1">
        <v>0</v>
      </c>
      <c r="E243" s="19" t="s">
        <v>339</v>
      </c>
    </row>
    <row r="244" spans="1:5" ht="31.5" x14ac:dyDescent="0.25">
      <c r="A244" s="6" t="s">
        <v>341</v>
      </c>
      <c r="B244" s="1" t="s">
        <v>19</v>
      </c>
      <c r="C244" s="1" t="s">
        <v>15</v>
      </c>
      <c r="D244" s="1">
        <v>0</v>
      </c>
      <c r="E244" s="19" t="s">
        <v>339</v>
      </c>
    </row>
    <row r="245" spans="1:5" ht="31.5" x14ac:dyDescent="0.25">
      <c r="A245" s="6" t="s">
        <v>342</v>
      </c>
      <c r="B245" s="1" t="s">
        <v>43</v>
      </c>
      <c r="C245" s="1" t="s">
        <v>15</v>
      </c>
      <c r="D245" s="1">
        <v>0</v>
      </c>
      <c r="E245" s="19" t="s">
        <v>339</v>
      </c>
    </row>
    <row r="246" spans="1:5" ht="31.5" x14ac:dyDescent="0.25">
      <c r="A246" s="6" t="s">
        <v>343</v>
      </c>
      <c r="B246" s="1" t="s">
        <v>344</v>
      </c>
      <c r="C246" s="1" t="s">
        <v>15</v>
      </c>
      <c r="D246" s="1">
        <v>0</v>
      </c>
      <c r="E246" s="19" t="s">
        <v>339</v>
      </c>
    </row>
    <row r="247" spans="1:5" ht="31.5" x14ac:dyDescent="0.25">
      <c r="A247" s="6" t="s">
        <v>345</v>
      </c>
      <c r="B247" s="1" t="s">
        <v>47</v>
      </c>
      <c r="C247" s="1" t="s">
        <v>15</v>
      </c>
      <c r="D247" s="1">
        <v>0</v>
      </c>
      <c r="E247" s="19" t="s">
        <v>339</v>
      </c>
    </row>
    <row r="248" spans="1:5" x14ac:dyDescent="0.25">
      <c r="A248" s="20" t="s">
        <v>346</v>
      </c>
      <c r="B248" s="20"/>
      <c r="C248" s="20"/>
      <c r="D248" s="20"/>
      <c r="E248" s="10"/>
    </row>
    <row r="249" spans="1:5" ht="31.5" x14ac:dyDescent="0.25">
      <c r="A249" s="6" t="s">
        <v>347</v>
      </c>
      <c r="B249" s="1" t="s">
        <v>329</v>
      </c>
      <c r="C249" s="1" t="s">
        <v>330</v>
      </c>
      <c r="D249" s="1">
        <v>0</v>
      </c>
      <c r="E249" s="19" t="s">
        <v>339</v>
      </c>
    </row>
    <row r="250" spans="1:5" ht="31.5" x14ac:dyDescent="0.25">
      <c r="A250" s="6" t="s">
        <v>348</v>
      </c>
      <c r="B250" s="1" t="s">
        <v>332</v>
      </c>
      <c r="C250" s="1" t="s">
        <v>330</v>
      </c>
      <c r="D250" s="1">
        <v>0</v>
      </c>
      <c r="E250" s="19" t="s">
        <v>339</v>
      </c>
    </row>
    <row r="251" spans="1:5" ht="31.5" x14ac:dyDescent="0.25">
      <c r="A251" s="6" t="s">
        <v>349</v>
      </c>
      <c r="B251" s="1" t="s">
        <v>350</v>
      </c>
      <c r="C251" s="1" t="s">
        <v>330</v>
      </c>
      <c r="D251" s="1">
        <v>0</v>
      </c>
      <c r="E251" s="19" t="s">
        <v>339</v>
      </c>
    </row>
    <row r="252" spans="1:5" ht="31.5" x14ac:dyDescent="0.25">
      <c r="A252" s="6" t="s">
        <v>351</v>
      </c>
      <c r="B252" s="1" t="s">
        <v>336</v>
      </c>
      <c r="C252" s="1" t="s">
        <v>15</v>
      </c>
      <c r="D252" s="1">
        <v>0</v>
      </c>
      <c r="E252" s="19" t="s">
        <v>339</v>
      </c>
    </row>
    <row r="253" spans="1:5" x14ac:dyDescent="0.25">
      <c r="A253" s="20" t="s">
        <v>352</v>
      </c>
      <c r="B253" s="20"/>
      <c r="C253" s="20"/>
      <c r="D253" s="20"/>
    </row>
    <row r="254" spans="1:5" x14ac:dyDescent="0.25">
      <c r="A254" s="6" t="s">
        <v>353</v>
      </c>
      <c r="B254" s="1" t="s">
        <v>354</v>
      </c>
      <c r="C254" s="1" t="s">
        <v>330</v>
      </c>
      <c r="D254" s="1">
        <v>6</v>
      </c>
      <c r="E254" s="19" t="s">
        <v>355</v>
      </c>
    </row>
    <row r="255" spans="1:5" x14ac:dyDescent="0.25">
      <c r="A255" s="6" t="s">
        <v>356</v>
      </c>
      <c r="B255" s="1" t="s">
        <v>357</v>
      </c>
      <c r="C255" s="1" t="s">
        <v>330</v>
      </c>
      <c r="D255" s="1">
        <v>0</v>
      </c>
      <c r="E255" s="19" t="s">
        <v>355</v>
      </c>
    </row>
    <row r="256" spans="1:5" ht="31.5" x14ac:dyDescent="0.25">
      <c r="A256" s="6" t="s">
        <v>358</v>
      </c>
      <c r="B256" s="1" t="s">
        <v>359</v>
      </c>
      <c r="C256" s="1" t="s">
        <v>15</v>
      </c>
      <c r="D256" s="1">
        <v>24500</v>
      </c>
      <c r="E256" s="19" t="s">
        <v>355</v>
      </c>
    </row>
    <row r="260" spans="1:4" x14ac:dyDescent="0.25">
      <c r="A260" s="26" t="s">
        <v>361</v>
      </c>
      <c r="B260" s="26"/>
      <c r="D260" s="27" t="s">
        <v>362</v>
      </c>
    </row>
  </sheetData>
  <sheetProtection algorithmName="SHA-512" hashValue="WRZi9UOXZMdDG97b0rjoPq28+YHQiGkR20ab4+EEWwHpRxRPVQR0zqgLCZ2nveULb4n7e5uetWVDFHrbq65tWg==" saltValue="zEng0RhKsvvJE6TKbR6TPw==" spinCount="100000" sheet="1" objects="1" scenarios="1"/>
  <mergeCells count="9">
    <mergeCell ref="A260:B260"/>
    <mergeCell ref="A2:D2"/>
    <mergeCell ref="A8:D8"/>
    <mergeCell ref="A26:D26"/>
    <mergeCell ref="F85:F86"/>
    <mergeCell ref="A236:D236"/>
    <mergeCell ref="A241:D241"/>
    <mergeCell ref="A248:D248"/>
    <mergeCell ref="A253:D25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2020-04-06T16:23:19Z</dcterms:modified>
</cp:coreProperties>
</file>