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Лист1!$A$1:$E$256</definedName>
  </definedNames>
  <calcPr calcId="162913"/>
</workbook>
</file>

<file path=xl/calcChain.xml><?xml version="1.0" encoding="utf-8"?>
<calcChain xmlns="http://schemas.openxmlformats.org/spreadsheetml/2006/main">
  <c r="D24" i="1" l="1"/>
  <c r="D231" i="1"/>
  <c r="E111" i="1"/>
  <c r="D15" i="1"/>
  <c r="D14" i="1"/>
  <c r="D13" i="1"/>
  <c r="D11" i="1" l="1"/>
  <c r="D10" i="1"/>
  <c r="D9" i="1"/>
  <c r="E77" i="1" l="1"/>
  <c r="D82" i="1" l="1"/>
  <c r="E153" i="1" l="1"/>
  <c r="E123" i="1"/>
  <c r="E95" i="1"/>
  <c r="E89" i="1"/>
  <c r="E60" i="1"/>
  <c r="E28" i="1"/>
  <c r="D23" i="1"/>
  <c r="D72" i="1" l="1"/>
  <c r="D146" i="1"/>
  <c r="D156" i="1" l="1"/>
  <c r="D150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0" i="1"/>
</calcChain>
</file>

<file path=xl/sharedStrings.xml><?xml version="1.0" encoding="utf-8"?>
<sst xmlns="http://schemas.openxmlformats.org/spreadsheetml/2006/main" count="922" uniqueCount="369">
  <si>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</si>
  <si>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</si>
  <si>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</si>
  <si>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</si>
  <si>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</si>
  <si>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</si>
  <si>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</si>
  <si>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</si>
  <si>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</si>
  <si>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</si>
  <si>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</si>
  <si>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</si>
  <si>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</si>
  <si>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</si>
  <si>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</si>
  <si>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</si>
  <si>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</si>
  <si>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</si>
  <si>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</si>
  <si>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</si>
  <si>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</si>
  <si>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</si>
  <si>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</si>
  <si>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</si>
  <si>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</si>
  <si>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</si>
  <si>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</si>
  <si>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</si>
  <si>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</si>
  <si>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</si>
  <si>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</si>
  <si>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</si>
  <si>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</si>
  <si>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</si>
  <si>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</si>
  <si>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</si>
  <si>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</si>
  <si>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</si>
  <si>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</si>
  <si>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</si>
  <si>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</si>
  <si>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</si>
  <si>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</si>
  <si>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</si>
  <si>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</si>
  <si>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</si>
  <si>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</si>
  <si>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</si>
  <si>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</si>
  <si>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</si>
  <si>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</si>
  <si>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</si>
  <si>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</si>
  <si>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</si>
  <si>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</si>
  <si>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</si>
  <si>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</si>
  <si>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</si>
  <si>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</si>
  <si>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</si>
  <si>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</si>
  <si>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</si>
  <si>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</si>
  <si>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</si>
  <si>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</si>
  <si>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</si>
  <si>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</si>
  <si>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</si>
  <si>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</si>
  <si>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</si>
  <si>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</si>
  <si>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</si>
  <si>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</si>
  <si>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</si>
  <si>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</si>
  <si>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</si>
  <si>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</si>
  <si>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</si>
  <si>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</si>
  <si>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</si>
  <si>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</si>
  <si>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</si>
  <si>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</si>
  <si>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</si>
  <si>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</si>
  <si>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</si>
  <si>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</si>
  <si>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</si>
  <si>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</si>
  <si>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</si>
  <si>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</si>
  <si>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</si>
  <si>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</si>
  <si>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</si>
  <si>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</si>
  <si>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</si>
  <si>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</si>
  <si>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</si>
  <si>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</si>
  <si>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</si>
  <si>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</si>
  <si>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</si>
  <si>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</si>
  <si>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</si>
  <si>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</si>
  <si>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</si>
  <si>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</si>
  <si>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</si>
  <si>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</si>
  <si>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</si>
  <si>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</si>
  <si>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</si>
  <si>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</si>
  <si>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</si>
  <si>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</si>
  <si>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</si>
  <si>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</si>
  <si>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</si>
  <si>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</si>
  <si>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</si>
  <si>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</si>
  <si>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</si>
  <si>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</si>
  <si>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</si>
  <si>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</si>
  <si>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</si>
  <si>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</si>
  <si>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</si>
  <si>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</si>
  <si>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</si>
  <si>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</si>
  <si>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</si>
  <si>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</si>
  <si>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</si>
  <si>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</si>
  <si>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</si>
  <si>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</si>
  <si>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</si>
  <si>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</si>
  <si>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</si>
  <si>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</si>
  <si>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</si>
  <si>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</si>
  <si>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</si>
  <si>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</si>
  <si>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</si>
  <si>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</si>
  <si>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</si>
  <si>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</si>
  <si>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</si>
  <si>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</si>
  <si>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</si>
  <si>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</si>
  <si>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</si>
  <si>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</si>
  <si>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</si>
  <si>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</si>
  <si>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</si>
  <si>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</si>
  <si>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</si>
  <si>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</si>
  <si>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</si>
  <si>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</si>
  <si>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</si>
  <si>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</si>
  <si>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</si>
  <si>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</si>
  <si>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</si>
  <si>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</si>
  <si>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</si>
  <si>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</si>
  <si>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</si>
  <si>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</si>
  <si>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</si>
  <si>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</si>
  <si>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</si>
  <si>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</si>
  <si>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</si>
  <si>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</si>
  <si>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</si>
  <si>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</si>
  <si>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</si>
  <si>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</si>
  <si>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</si>
  <si>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</si>
  <si>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</si>
  <si>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</si>
  <si>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</si>
  <si>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</si>
  <si>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</si>
  <si>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</si>
  <si>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</si>
  <si>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</si>
  <si>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</si>
  <si>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</si>
  <si>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</si>
  <si>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</si>
  <si>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</si>
  <si>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</si>
  <si>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</si>
  <si>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</si>
  <si>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</si>
  <si>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</si>
  <si>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</si>
  <si>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</si>
  <si>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</si>
  <si>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</si>
  <si>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</si>
  <si>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</si>
  <si>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</si>
  <si>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</si>
  <si>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</si>
  <si>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</si>
  <si>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</si>
  <si>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</si>
  <si>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</si>
  <si>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</si>
  <si>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</si>
  <si>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</si>
  <si>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</si>
  <si>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</si>
  <si>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</si>
  <si>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</si>
  <si>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</si>
  <si>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</si>
  <si>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</si>
  <si>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</si>
  <si>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</si>
  <si>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</si>
  <si>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</si>
  <si>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</si>
  <si>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</si>
  <si>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</si>
  <si>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</si>
  <si>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</si>
  <si>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</si>
  <si>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</si>
  <si>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</si>
  <si>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</si>
  <si>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</si>
  <si>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</si>
  <si>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</si>
  <si>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</si>
  <si>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</si>
  <si>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</si>
  <si>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</si>
  <si>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</si>
  <si>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</si>
  <si>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</si>
  <si>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</si>
  <si>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</si>
  <si>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</si>
  <si>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</si>
  <si>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</si>
  <si>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</si>
  <si>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</si>
  <si>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</si>
  <si>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</si>
  <si>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</si>
  <si>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</si>
  <si>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</si>
  <si>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</si>
  <si>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</si>
  <si>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</si>
  <si>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</si>
  <si>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</si>
  <si>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</si>
  <si>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</si>
  <si>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</si>
  <si>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</si>
  <si>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</si>
  <si>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</si>
  <si>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</si>
  <si>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</si>
  <si>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</si>
  <si>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</si>
  <si>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</si>
  <si>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</si>
  <si>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</si>
  <si>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</si>
  <si>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</si>
  <si>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</si>
  <si>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</si>
  <si>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</si>
  <si>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</si>
  <si>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</si>
  <si>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</si>
  <si>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</si>
  <si>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</si>
  <si>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</si>
  <si>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</si>
  <si>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</si>
  <si>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</si>
  <si>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</si>
  <si>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</si>
  <si>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</si>
  <si>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</si>
  <si>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</si>
  <si>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</si>
  <si>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</si>
  <si>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</si>
  <si>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</si>
  <si>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</si>
  <si>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</si>
  <si>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</si>
  <si>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</si>
  <si>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</si>
  <si>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</si>
  <si>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</si>
  <si>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</si>
  <si>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</si>
  <si>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</si>
  <si>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</si>
  <si>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</si>
  <si>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</si>
  <si>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</si>
  <si>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</si>
  <si>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</si>
  <si>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</si>
  <si>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</si>
  <si>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</si>
  <si>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</si>
  <si>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</si>
  <si>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</si>
  <si>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</si>
  <si>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</si>
  <si>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</si>
  <si>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</si>
  <si>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</si>
  <si>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</si>
  <si>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</si>
  <si>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</si>
  <si>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</si>
  <si>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</si>
  <si>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</si>
  <si>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</si>
  <si>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</si>
  <si>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</si>
  <si>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</si>
  <si>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</si>
  <si>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</si>
  <si>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</si>
  <si>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</si>
  <si>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</si>
  <si>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</si>
  <si>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</si>
  <si>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</si>
  <si>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</si>
  <si>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</si>
  <si>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</si>
  <si>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</si>
  <si>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</si>
  <si>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</si>
  <si>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</si>
  <si>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</si>
  <si>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</si>
  <si>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</si>
  <si>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</si>
  <si>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</si>
  <si>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</si>
  <si>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</si>
  <si>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</si>
  <si>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</si>
  <si>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</si>
  <si>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</si>
  <si>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по дому №64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</si>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</sst>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64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-96885.30014422856</v>
          </cell>
        </row>
        <row r="25">
          <cell r="D25">
            <v>8744.18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Z4">
            <v>508.8</v>
          </cell>
        </row>
        <row r="39">
          <cell r="FZ39">
            <v>0.32508599999999999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0">
          <cell r="I40">
            <v>0</v>
          </cell>
          <cell r="P40">
            <v>4762.3680000000004</v>
          </cell>
          <cell r="U40">
            <v>5403.4560000000001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5">
          <cell r="GW125">
            <v>27.76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5">
          <cell r="MY75">
            <v>38.957119999999996</v>
          </cell>
        </row>
      </sheetData>
      <sheetData sheetId="1">
        <row r="69">
          <cell r="AQ69">
            <v>121.3488</v>
          </cell>
        </row>
      </sheetData>
      <sheetData sheetId="2"/>
      <sheetData sheetId="3">
        <row r="69">
          <cell r="LM69">
            <v>0</v>
          </cell>
        </row>
      </sheetData>
      <sheetData sheetId="4">
        <row r="69">
          <cell r="X69">
            <v>0</v>
          </cell>
        </row>
      </sheetData>
      <sheetData sheetId="5">
        <row r="69">
          <cell r="BB69">
            <v>62.836800000000004</v>
          </cell>
        </row>
      </sheetData>
      <sheetData sheetId="6">
        <row r="69">
          <cell r="UY69">
            <v>271.23401142857131</v>
          </cell>
        </row>
      </sheetData>
      <sheetData sheetId="7"/>
      <sheetData sheetId="8">
        <row r="69">
          <cell r="M69">
            <v>866.4864</v>
          </cell>
        </row>
      </sheetData>
      <sheetData sheetId="9">
        <row r="69">
          <cell r="M69">
            <v>173.70432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Z123">
            <v>28891.827417599998</v>
          </cell>
        </row>
        <row r="124">
          <cell r="FZ124">
            <v>31857.347865600012</v>
          </cell>
        </row>
        <row r="125">
          <cell r="FZ125">
            <v>7481.80224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6.425781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8" width="9.140625" style="19" hidden="1" customWidth="1"/>
    <col min="9" max="15" width="0" style="19" hidden="1" customWidth="1"/>
    <col min="16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365</v>
      </c>
      <c r="B2" s="23"/>
      <c r="C2" s="23"/>
      <c r="D2" s="23"/>
      <c r="E2" s="19">
        <v>508.8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368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-96885.30014422856</v>
      </c>
      <c r="E10" s="19" t="s">
        <v>363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8744.18</v>
      </c>
      <c r="E11" s="19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68230.97752320001</v>
      </c>
      <c r="E12" s="19" t="s">
        <v>364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'[6]ГУК 2019'!$FZ$124</f>
        <v>31857.347865600012</v>
      </c>
      <c r="E13" s="19" t="s">
        <v>364</v>
      </c>
    </row>
    <row r="14" spans="1:22" ht="15" customHeight="1" x14ac:dyDescent="0.25">
      <c r="A14" s="6" t="s">
        <v>24</v>
      </c>
      <c r="B14" s="24" t="s">
        <v>25</v>
      </c>
      <c r="C14" s="1" t="s">
        <v>15</v>
      </c>
      <c r="D14" s="17">
        <f>'[6]ГУК 2019'!$FZ$123</f>
        <v>28891.827417599998</v>
      </c>
      <c r="E14" s="19" t="s">
        <v>364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'[6]ГУК 2019'!$FZ$125</f>
        <v>7481.80224</v>
      </c>
      <c r="E15" s="19" t="s">
        <v>364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51048.47752320001</v>
      </c>
      <c r="E16" s="19">
        <v>60831.64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D12-D25+D236+D252</f>
        <v>51048.47752320001</v>
      </c>
      <c r="E17" s="19" t="s">
        <v>363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363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363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-45836.82262102855</v>
      </c>
      <c r="E22" s="19" t="s">
        <v>363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f>'[3]2018 непоср.'!$I$40</f>
        <v>0</v>
      </c>
      <c r="E23" s="19" t="s">
        <v>363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-104221.41170262855</v>
      </c>
      <c r="E24" s="19" t="s">
        <v>363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1784.03</v>
      </c>
      <c r="E25" s="19" t="s">
        <v>363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5403.4560000000001</v>
      </c>
      <c r="E28" s="15">
        <f>'[3]2018 непоср.'!$U$40</f>
        <v>5403.4560000000001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363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4762.3680000000004</v>
      </c>
      <c r="E60" s="15">
        <f>'[3]2018 непоср.'!$P$40</f>
        <v>4762.3680000000004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363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9.3600000000000012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7">
        <f>E66</f>
        <v>7481.8</v>
      </c>
      <c r="E66" s="19">
        <v>7481.8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363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14.704795597484276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3766.97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3766.97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7.4036360062893074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f>2026.1+711.21</f>
        <v>2737.31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2737.31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228.10916666666665</v>
      </c>
    </row>
    <row r="83" spans="1:22" s="5" customFormat="1" ht="47.25" x14ac:dyDescent="0.25">
      <c r="A83" s="18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27.76</v>
      </c>
      <c r="F84" s="1">
        <v>51.4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9">
        <v>0</v>
      </c>
      <c r="F85" s="21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5">
        <f>'[4]Выполненные работы 2018 г.'!$GW$125</f>
        <v>27.76</v>
      </c>
      <c r="F89" s="1">
        <f>F84</f>
        <v>51.4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f>E89/F89</f>
        <v>0.54007782101167323</v>
      </c>
    </row>
    <row r="93" spans="1:22" s="5" customFormat="1" ht="63" x14ac:dyDescent="0.25">
      <c r="A93" s="18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2259.63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6">
        <f>'[5]Уборка ступеней и площадок '!$LM$69</f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5">
        <v>0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5">
        <v>349.39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0.68669418238993707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9">
        <v>106.58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0.20947327044025157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6">
        <f>28.27+34.68</f>
        <v>62.95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0.12372248427672956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9">
        <v>866.49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1.7030070754716982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5">
        <v>0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5">
        <f>'[5]Ликвид налед'!$X$69</f>
        <v>0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5">
        <v>347.41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0.68280267295597485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9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362</v>
      </c>
      <c r="E143" s="19">
        <v>526.80999999999995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1.0353970125786163</v>
      </c>
      <c r="F146" s="10"/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5">
        <v>0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</f>
        <v>24009.835081600002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9">
        <f>'[2]гук(2016)'!$FZ$39*12*'[2]гук(2016)'!$FZ$4</f>
        <v>1984.8450816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E153/E2</f>
        <v>3.9010319999999998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1211.48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2.3810534591194967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0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0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931.74</v>
      </c>
    </row>
    <row r="170" spans="1:5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253</v>
      </c>
      <c r="B172" s="1" t="s">
        <v>63</v>
      </c>
      <c r="C172" s="1" t="s">
        <v>15</v>
      </c>
      <c r="D172" s="8">
        <f>E169/E2</f>
        <v>1.83125</v>
      </c>
    </row>
    <row r="173" spans="1:5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9">
        <v>5681.94</v>
      </c>
    </row>
    <row r="174" spans="1:5" x14ac:dyDescent="0.25">
      <c r="A174" s="6" t="s">
        <v>256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258</v>
      </c>
      <c r="B176" s="1" t="s">
        <v>63</v>
      </c>
      <c r="C176" s="1" t="s">
        <v>15</v>
      </c>
      <c r="D176" s="8">
        <f>E173/E2</f>
        <v>11.167334905660375</v>
      </c>
    </row>
    <row r="177" spans="1:6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19">
        <v>5611.75</v>
      </c>
      <c r="F177" s="19" t="s">
        <v>261</v>
      </c>
    </row>
    <row r="178" spans="1:6" x14ac:dyDescent="0.25">
      <c r="A178" s="6" t="s">
        <v>262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263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264</v>
      </c>
      <c r="B180" s="1" t="s">
        <v>63</v>
      </c>
      <c r="C180" s="1" t="s">
        <v>15</v>
      </c>
      <c r="D180" s="8">
        <f>E177/E2</f>
        <v>11.02938286163522</v>
      </c>
    </row>
    <row r="181" spans="1:6" ht="31.5" x14ac:dyDescent="0.25">
      <c r="A181" s="6" t="s">
        <v>265</v>
      </c>
      <c r="B181" s="1" t="s">
        <v>55</v>
      </c>
      <c r="C181" s="1" t="s">
        <v>7</v>
      </c>
      <c r="D181" s="1" t="s">
        <v>266</v>
      </c>
      <c r="E181" s="19">
        <v>8588.08</v>
      </c>
    </row>
    <row r="182" spans="1:6" x14ac:dyDescent="0.25">
      <c r="A182" s="6" t="s">
        <v>267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269</v>
      </c>
      <c r="B184" s="1" t="s">
        <v>63</v>
      </c>
      <c r="C184" s="1" t="s">
        <v>15</v>
      </c>
      <c r="D184" s="8">
        <f>E181/E2</f>
        <v>16.879088050314465</v>
      </c>
    </row>
    <row r="185" spans="1:6" ht="31.5" x14ac:dyDescent="0.25">
      <c r="A185" s="6"/>
      <c r="B185" s="1" t="s">
        <v>55</v>
      </c>
      <c r="C185" s="1" t="s">
        <v>7</v>
      </c>
      <c r="D185" s="8" t="s">
        <v>270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271</v>
      </c>
      <c r="B189" s="3" t="s">
        <v>50</v>
      </c>
      <c r="C189" s="3" t="s">
        <v>7</v>
      </c>
      <c r="D189" s="3" t="s">
        <v>272</v>
      </c>
    </row>
    <row r="190" spans="1:6" ht="18.75" x14ac:dyDescent="0.25">
      <c r="A190" s="6" t="s">
        <v>273</v>
      </c>
      <c r="B190" s="1" t="s">
        <v>53</v>
      </c>
      <c r="C190" s="1" t="s">
        <v>15</v>
      </c>
      <c r="D190" s="1">
        <f>E191+E195+E199+E203+E207+E211+E215+E219+E223+E227</f>
        <v>7935.46</v>
      </c>
      <c r="F190" s="13"/>
    </row>
    <row r="191" spans="1:6" ht="31.5" x14ac:dyDescent="0.25">
      <c r="A191" s="6" t="s">
        <v>274</v>
      </c>
      <c r="B191" s="1" t="s">
        <v>55</v>
      </c>
      <c r="C191" s="1" t="s">
        <v>7</v>
      </c>
      <c r="D191" s="1" t="s">
        <v>275</v>
      </c>
      <c r="E191" s="19">
        <v>0</v>
      </c>
    </row>
    <row r="192" spans="1:6" x14ac:dyDescent="0.25">
      <c r="A192" s="6" t="s">
        <v>276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277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278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279</v>
      </c>
      <c r="B195" s="1" t="s">
        <v>55</v>
      </c>
      <c r="C195" s="1" t="s">
        <v>7</v>
      </c>
      <c r="D195" s="1" t="s">
        <v>280</v>
      </c>
      <c r="E195" s="19">
        <v>0</v>
      </c>
    </row>
    <row r="196" spans="1:5" x14ac:dyDescent="0.25">
      <c r="A196" s="6" t="s">
        <v>281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282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283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284</v>
      </c>
      <c r="B199" s="1" t="s">
        <v>55</v>
      </c>
      <c r="C199" s="1" t="s">
        <v>7</v>
      </c>
      <c r="D199" s="1" t="s">
        <v>285</v>
      </c>
      <c r="E199" s="19">
        <v>0</v>
      </c>
    </row>
    <row r="200" spans="1:5" x14ac:dyDescent="0.25">
      <c r="A200" s="6" t="s">
        <v>286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288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289</v>
      </c>
      <c r="B203" s="1" t="s">
        <v>55</v>
      </c>
      <c r="C203" s="1" t="s">
        <v>7</v>
      </c>
      <c r="D203" s="1" t="s">
        <v>290</v>
      </c>
      <c r="E203" s="19">
        <v>0</v>
      </c>
    </row>
    <row r="204" spans="1:5" x14ac:dyDescent="0.25">
      <c r="A204" s="6" t="s">
        <v>291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294</v>
      </c>
      <c r="B207" s="1" t="s">
        <v>55</v>
      </c>
      <c r="C207" s="1" t="s">
        <v>7</v>
      </c>
      <c r="D207" s="1" t="s">
        <v>295</v>
      </c>
      <c r="E207" s="19">
        <v>7359.1</v>
      </c>
    </row>
    <row r="208" spans="1:5" x14ac:dyDescent="0.25">
      <c r="A208" s="6" t="s">
        <v>296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298</v>
      </c>
      <c r="B210" s="1" t="s">
        <v>63</v>
      </c>
      <c r="C210" s="1" t="s">
        <v>15</v>
      </c>
      <c r="D210" s="8">
        <f>E207/E2</f>
        <v>14.463639937106919</v>
      </c>
    </row>
    <row r="211" spans="1:5" ht="31.5" x14ac:dyDescent="0.25">
      <c r="A211" s="6" t="s">
        <v>299</v>
      </c>
      <c r="B211" s="1" t="s">
        <v>55</v>
      </c>
      <c r="C211" s="1" t="s">
        <v>7</v>
      </c>
      <c r="D211" s="1" t="s">
        <v>300</v>
      </c>
      <c r="E211" s="19">
        <v>0</v>
      </c>
    </row>
    <row r="212" spans="1:5" x14ac:dyDescent="0.25">
      <c r="A212" s="6" t="s">
        <v>301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303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304</v>
      </c>
      <c r="B215" s="1" t="s">
        <v>55</v>
      </c>
      <c r="C215" s="1" t="s">
        <v>7</v>
      </c>
      <c r="D215" s="1" t="s">
        <v>305</v>
      </c>
      <c r="E215" s="19">
        <v>0</v>
      </c>
    </row>
    <row r="216" spans="1:5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308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309</v>
      </c>
      <c r="B219" s="1" t="s">
        <v>55</v>
      </c>
      <c r="C219" s="1" t="s">
        <v>7</v>
      </c>
      <c r="D219" s="1" t="s">
        <v>310</v>
      </c>
      <c r="E219" s="19">
        <v>576.36</v>
      </c>
    </row>
    <row r="220" spans="1:5" x14ac:dyDescent="0.25">
      <c r="A220" s="6" t="s">
        <v>311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313</v>
      </c>
      <c r="B222" s="1" t="s">
        <v>63</v>
      </c>
      <c r="C222" s="1" t="s">
        <v>15</v>
      </c>
      <c r="D222" s="8">
        <f>E219/E2</f>
        <v>1.1327830188679244</v>
      </c>
    </row>
    <row r="223" spans="1:5" ht="31.5" x14ac:dyDescent="0.25">
      <c r="A223" s="6" t="s">
        <v>314</v>
      </c>
      <c r="B223" s="1" t="s">
        <v>55</v>
      </c>
      <c r="C223" s="1" t="s">
        <v>7</v>
      </c>
      <c r="D223" s="1" t="s">
        <v>315</v>
      </c>
      <c r="E223" s="19">
        <v>0</v>
      </c>
    </row>
    <row r="224" spans="1:5" x14ac:dyDescent="0.25">
      <c r="A224" s="6" t="s">
        <v>316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319</v>
      </c>
      <c r="B227" s="1" t="s">
        <v>55</v>
      </c>
      <c r="C227" s="1" t="s">
        <v>7</v>
      </c>
      <c r="D227" s="1" t="s">
        <v>320</v>
      </c>
      <c r="E227" s="19">
        <v>0</v>
      </c>
      <c r="F227" s="19" t="s">
        <v>321</v>
      </c>
    </row>
    <row r="228" spans="1:6" x14ac:dyDescent="0.25">
      <c r="A228" s="6" t="s">
        <v>322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323</v>
      </c>
      <c r="B229" s="1" t="s">
        <v>3</v>
      </c>
      <c r="C229" s="1" t="s">
        <v>7</v>
      </c>
      <c r="D229" s="1" t="s">
        <v>324</v>
      </c>
    </row>
    <row r="230" spans="1:6" x14ac:dyDescent="0.25">
      <c r="A230" s="6" t="s">
        <v>325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326</v>
      </c>
      <c r="C231" s="1" t="s">
        <v>15</v>
      </c>
      <c r="D231" s="14">
        <f>SUM(D28,D34,D60,D66,D72,D78,D84,D94,D152,D190)</f>
        <v>58384.589081600003</v>
      </c>
    </row>
    <row r="232" spans="1:6" x14ac:dyDescent="0.25">
      <c r="A232" s="20" t="s">
        <v>327</v>
      </c>
      <c r="B232" s="20"/>
      <c r="C232" s="20"/>
      <c r="D232" s="20"/>
    </row>
    <row r="233" spans="1:6" x14ac:dyDescent="0.25">
      <c r="A233" s="6" t="s">
        <v>328</v>
      </c>
      <c r="B233" s="1" t="s">
        <v>329</v>
      </c>
      <c r="C233" s="1" t="s">
        <v>330</v>
      </c>
      <c r="D233" s="1">
        <v>3</v>
      </c>
      <c r="E233" s="19" t="s">
        <v>363</v>
      </c>
    </row>
    <row r="234" spans="1:6" x14ac:dyDescent="0.25">
      <c r="A234" s="6" t="s">
        <v>331</v>
      </c>
      <c r="B234" s="1" t="s">
        <v>332</v>
      </c>
      <c r="C234" s="1" t="s">
        <v>330</v>
      </c>
      <c r="D234" s="1">
        <v>1</v>
      </c>
      <c r="E234" s="19" t="s">
        <v>363</v>
      </c>
    </row>
    <row r="235" spans="1:6" x14ac:dyDescent="0.25">
      <c r="A235" s="6" t="s">
        <v>333</v>
      </c>
      <c r="B235" s="1" t="s">
        <v>334</v>
      </c>
      <c r="C235" s="1" t="s">
        <v>330</v>
      </c>
      <c r="D235" s="1">
        <v>2</v>
      </c>
      <c r="E235" s="19" t="s">
        <v>363</v>
      </c>
    </row>
    <row r="236" spans="1:6" x14ac:dyDescent="0.25">
      <c r="A236" s="6" t="s">
        <v>335</v>
      </c>
      <c r="B236" s="1" t="s">
        <v>336</v>
      </c>
      <c r="C236" s="1" t="s">
        <v>15</v>
      </c>
      <c r="D236" s="1">
        <v>-16098.47</v>
      </c>
      <c r="E236" s="19" t="s">
        <v>363</v>
      </c>
    </row>
    <row r="237" spans="1:6" x14ac:dyDescent="0.25">
      <c r="A237" s="20" t="s">
        <v>337</v>
      </c>
      <c r="B237" s="20"/>
      <c r="C237" s="20"/>
      <c r="D237" s="20"/>
    </row>
    <row r="238" spans="1:6" ht="31.5" x14ac:dyDescent="0.25">
      <c r="A238" s="6" t="s">
        <v>338</v>
      </c>
      <c r="B238" s="1" t="s">
        <v>14</v>
      </c>
      <c r="C238" s="1" t="s">
        <v>15</v>
      </c>
      <c r="D238" s="1">
        <v>0</v>
      </c>
      <c r="E238" s="19" t="s">
        <v>339</v>
      </c>
    </row>
    <row r="239" spans="1:6" ht="31.5" x14ac:dyDescent="0.25">
      <c r="A239" s="6" t="s">
        <v>340</v>
      </c>
      <c r="B239" s="1" t="s">
        <v>17</v>
      </c>
      <c r="C239" s="1" t="s">
        <v>15</v>
      </c>
      <c r="D239" s="1">
        <v>0</v>
      </c>
      <c r="E239" s="19" t="s">
        <v>339</v>
      </c>
    </row>
    <row r="240" spans="1:6" ht="31.5" x14ac:dyDescent="0.25">
      <c r="A240" s="6" t="s">
        <v>341</v>
      </c>
      <c r="B240" s="1" t="s">
        <v>19</v>
      </c>
      <c r="C240" s="1" t="s">
        <v>15</v>
      </c>
      <c r="D240" s="1">
        <v>0</v>
      </c>
      <c r="E240" s="19" t="s">
        <v>339</v>
      </c>
    </row>
    <row r="241" spans="1:5" ht="31.5" x14ac:dyDescent="0.25">
      <c r="A241" s="6" t="s">
        <v>342</v>
      </c>
      <c r="B241" s="1" t="s">
        <v>43</v>
      </c>
      <c r="C241" s="1" t="s">
        <v>15</v>
      </c>
      <c r="D241" s="1">
        <v>0</v>
      </c>
      <c r="E241" s="19" t="s">
        <v>339</v>
      </c>
    </row>
    <row r="242" spans="1:5" ht="31.5" x14ac:dyDescent="0.25">
      <c r="A242" s="6" t="s">
        <v>343</v>
      </c>
      <c r="B242" s="1" t="s">
        <v>344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345</v>
      </c>
      <c r="B243" s="1" t="s">
        <v>47</v>
      </c>
      <c r="C243" s="1" t="s">
        <v>15</v>
      </c>
      <c r="D243" s="1">
        <v>0</v>
      </c>
      <c r="E243" s="19" t="s">
        <v>339</v>
      </c>
    </row>
    <row r="244" spans="1:5" x14ac:dyDescent="0.25">
      <c r="A244" s="20" t="s">
        <v>346</v>
      </c>
      <c r="B244" s="20"/>
      <c r="C244" s="20"/>
      <c r="D244" s="20"/>
      <c r="E244" s="10"/>
    </row>
    <row r="245" spans="1:5" ht="31.5" x14ac:dyDescent="0.25">
      <c r="A245" s="6" t="s">
        <v>347</v>
      </c>
      <c r="B245" s="1" t="s">
        <v>329</v>
      </c>
      <c r="C245" s="1" t="s">
        <v>330</v>
      </c>
      <c r="D245" s="1">
        <v>0</v>
      </c>
      <c r="E245" s="19" t="s">
        <v>339</v>
      </c>
    </row>
    <row r="246" spans="1:5" ht="31.5" x14ac:dyDescent="0.25">
      <c r="A246" s="6" t="s">
        <v>348</v>
      </c>
      <c r="B246" s="1" t="s">
        <v>332</v>
      </c>
      <c r="C246" s="1" t="s">
        <v>330</v>
      </c>
      <c r="D246" s="1">
        <v>0</v>
      </c>
      <c r="E246" s="19" t="s">
        <v>339</v>
      </c>
    </row>
    <row r="247" spans="1:5" ht="31.5" x14ac:dyDescent="0.25">
      <c r="A247" s="6" t="s">
        <v>349</v>
      </c>
      <c r="B247" s="1" t="s">
        <v>350</v>
      </c>
      <c r="C247" s="1" t="s">
        <v>330</v>
      </c>
      <c r="D247" s="1">
        <v>0</v>
      </c>
      <c r="E247" s="19" t="s">
        <v>339</v>
      </c>
    </row>
    <row r="248" spans="1:5" ht="31.5" x14ac:dyDescent="0.25">
      <c r="A248" s="6" t="s">
        <v>351</v>
      </c>
      <c r="B248" s="1" t="s">
        <v>336</v>
      </c>
      <c r="C248" s="1" t="s">
        <v>15</v>
      </c>
      <c r="D248" s="1">
        <v>0</v>
      </c>
      <c r="E248" s="19" t="s">
        <v>339</v>
      </c>
    </row>
    <row r="249" spans="1:5" x14ac:dyDescent="0.25">
      <c r="A249" s="20" t="s">
        <v>352</v>
      </c>
      <c r="B249" s="20"/>
      <c r="C249" s="20"/>
      <c r="D249" s="20"/>
    </row>
    <row r="250" spans="1:5" x14ac:dyDescent="0.25">
      <c r="A250" s="6" t="s">
        <v>353</v>
      </c>
      <c r="B250" s="1" t="s">
        <v>354</v>
      </c>
      <c r="C250" s="1" t="s">
        <v>330</v>
      </c>
      <c r="D250" s="1">
        <v>5</v>
      </c>
      <c r="E250" s="19" t="s">
        <v>355</v>
      </c>
    </row>
    <row r="251" spans="1:5" x14ac:dyDescent="0.25">
      <c r="A251" s="6" t="s">
        <v>356</v>
      </c>
      <c r="B251" s="1" t="s">
        <v>357</v>
      </c>
      <c r="C251" s="1" t="s">
        <v>330</v>
      </c>
      <c r="D251" s="1">
        <v>0</v>
      </c>
      <c r="E251" s="19" t="s">
        <v>355</v>
      </c>
    </row>
    <row r="252" spans="1:5" ht="31.5" x14ac:dyDescent="0.25">
      <c r="A252" s="6" t="s">
        <v>358</v>
      </c>
      <c r="B252" s="1" t="s">
        <v>359</v>
      </c>
      <c r="C252" s="1" t="s">
        <v>15</v>
      </c>
      <c r="D252" s="1">
        <v>700</v>
      </c>
      <c r="E252" s="19" t="s">
        <v>355</v>
      </c>
    </row>
    <row r="256" spans="1:5" x14ac:dyDescent="0.25">
      <c r="A256" s="26" t="s">
        <v>360</v>
      </c>
      <c r="B256" s="26"/>
      <c r="D256" s="27" t="s">
        <v>361</v>
      </c>
    </row>
  </sheetData>
  <sheetProtection algorithmName="SHA-512" hashValue="qDhVFaOPYAipq9KY6NztoVEyNvOavcud9+KbLVyX26EYJ9PNW2EXE9iUpo685P1+jO7uyUoDtqFcFm68jbX6Ug==" saltValue="CNL5+zJI/bmnENl4U4B+aQ==" spinCount="100000" sheet="1" objects="1" scenario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2020-04-06T14:32:26Z</dcterms:modified>
</cp:coreProperties>
</file>