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<sst xmlns="http://schemas.openxmlformats.org/spreadsheetml/2006/main" count="906" uniqueCount="368">
  <si>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</si>
  <si>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</si>
  <si>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</si>
  <si>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</si>
  <si>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</si>
  <si>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</si>
  <si>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</si>
  <si>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</si>
  <si>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</si>
  <si>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</si>
  <si>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</si>
  <si>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</si>
  <si>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</si>
  <si>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</si>
  <si>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</si>
  <si>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</si>
  <si>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</si>
  <si>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</si>
  <si>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</si>
  <si>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</si>
  <si>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</si>
  <si>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</si>
  <si>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</si>
  <si>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</si>
  <si>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</si>
  <si>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</si>
  <si>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</si>
  <si>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</si>
  <si>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</si>
  <si>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</si>
  <si>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</si>
  <si>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</si>
  <si>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</si>
  <si>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</si>
  <si>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</si>
  <si>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</si>
  <si>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</si>
  <si>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</si>
  <si>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</si>
  <si>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</si>
  <si>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</si>
  <si>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</si>
  <si>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</si>
  <si>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</si>
  <si>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</si>
  <si>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</si>
  <si>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</si>
  <si>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</si>
  <si>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</si>
  <si>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</si>
  <si>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</si>
  <si>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</si>
  <si>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</si>
  <si>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</si>
  <si>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</si>
  <si>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</si>
  <si>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</si>
  <si>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</si>
  <si>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</si>
  <si>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</si>
  <si>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</si>
  <si>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</si>
  <si>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</si>
  <si>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</si>
  <si>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</si>
  <si>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</si>
  <si>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</si>
  <si>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</si>
  <si>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</si>
  <si>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</si>
  <si>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</si>
  <si>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</si>
  <si>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</si>
  <si>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</si>
  <si>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</si>
  <si>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</si>
  <si>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</si>
  <si>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</si>
  <si>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</si>
  <si>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</si>
  <si>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</si>
  <si>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</si>
  <si>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</si>
  <si>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</si>
  <si>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</si>
  <si>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</si>
  <si>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</si>
  <si>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</si>
  <si>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</si>
  <si>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</si>
  <si>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</si>
  <si>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</si>
  <si>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</si>
  <si>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</si>
  <si>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</si>
  <si>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</si>
  <si>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</si>
  <si>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</si>
  <si>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</si>
  <si>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</si>
  <si>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</si>
  <si>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</si>
  <si>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</si>
  <si>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</si>
  <si>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</si>
  <si>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</si>
  <si>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</si>
  <si>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</si>
  <si>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</si>
  <si>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</si>
  <si>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</si>
  <si>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</si>
  <si>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</si>
  <si>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</si>
  <si>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</si>
  <si>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</si>
  <si>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</si>
  <si>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</si>
  <si>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</si>
  <si>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</si>
  <si>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</si>
  <si>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</si>
  <si>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</si>
  <si>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</si>
  <si>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</si>
  <si>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</si>
  <si>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</si>
  <si>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</si>
  <si>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</si>
  <si>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</si>
  <si>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</si>
  <si>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</si>
  <si>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</si>
  <si>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</si>
  <si>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</si>
  <si>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</si>
  <si>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</si>
  <si>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</si>
  <si>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</si>
  <si>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</si>
  <si>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</si>
  <si>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</si>
  <si>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</si>
  <si>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</si>
  <si>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</si>
  <si>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</si>
  <si>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</si>
  <si>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</si>
  <si>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</si>
  <si>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</si>
  <si>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</si>
  <si>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</si>
  <si>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</si>
  <si>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</si>
  <si>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</si>
  <si>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</si>
  <si>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</si>
  <si>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</si>
  <si>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</si>
  <si>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</si>
  <si>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</si>
  <si>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</si>
  <si>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</si>
  <si>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</si>
  <si>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</si>
  <si>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</si>
  <si>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</si>
  <si>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</si>
  <si>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</si>
  <si>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</si>
  <si>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</si>
  <si>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</si>
  <si>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</si>
  <si>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</si>
  <si>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</si>
  <si>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</si>
  <si>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</si>
  <si>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</si>
  <si>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</si>
  <si>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</si>
  <si>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</si>
  <si>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</si>
  <si>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</si>
  <si>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</si>
  <si>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</si>
  <si>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</si>
  <si>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</si>
  <si>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</si>
  <si>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</si>
  <si>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</si>
  <si>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</si>
  <si>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</si>
  <si>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</si>
  <si>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</si>
  <si>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</si>
  <si>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</si>
  <si>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</si>
  <si>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</si>
  <si>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</si>
  <si>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</si>
  <si>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</si>
  <si>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</si>
  <si>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</si>
  <si>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</si>
  <si>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</si>
  <si>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</si>
  <si>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</si>
  <si>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</si>
  <si>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</si>
  <si>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</si>
  <si>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</si>
  <si>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</si>
  <si>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</si>
  <si>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</si>
  <si>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</si>
  <si>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</si>
  <si>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</si>
  <si>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</si>
  <si>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</si>
  <si>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</si>
  <si>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</si>
  <si>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</si>
  <si>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</si>
  <si>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</si>
  <si>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</si>
  <si>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</si>
  <si>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</si>
  <si>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</si>
  <si>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</si>
  <si>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</si>
  <si>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</si>
  <si>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</si>
  <si>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</si>
  <si>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</si>
  <si>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</si>
  <si>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</si>
  <si>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</si>
  <si>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</si>
  <si>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</si>
  <si>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</si>
  <si>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</si>
  <si>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</si>
  <si>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</si>
  <si>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</si>
  <si>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</si>
  <si>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</si>
  <si>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</si>
  <si>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</si>
  <si>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</si>
  <si>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</si>
  <si>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</si>
  <si>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</si>
  <si>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</si>
  <si>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</si>
  <si>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</si>
  <si>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</si>
  <si>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</si>
  <si>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</si>
  <si>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</si>
  <si>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</si>
  <si>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</si>
  <si>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</si>
  <si>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</si>
  <si>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</si>
  <si>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</si>
  <si>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</si>
  <si>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</si>
  <si>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</si>
  <si>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</si>
  <si>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</si>
  <si>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</si>
  <si>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</si>
  <si>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</si>
  <si>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</si>
  <si>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</si>
  <si>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</si>
  <si>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</si>
  <si>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</si>
  <si>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</si>
  <si>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</si>
  <si>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</si>
  <si>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</si>
  <si>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</si>
  <si>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</si>
  <si>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</si>
  <si>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</si>
  <si>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</si>
  <si>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</si>
  <si>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</si>
  <si>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</si>
  <si>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</si>
  <si>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</si>
  <si>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</si>
  <si>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</si>
  <si>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</si>
  <si>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</si>
  <si>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</si>
  <si>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</si>
  <si>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</si>
  <si>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</si>
  <si>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</si>
  <si>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</si>
  <si>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</si>
  <si>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</si>
  <si>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</si>
  <si>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</si>
  <si>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</si>
  <si>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</si>
  <si>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</si>
  <si>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</si>
  <si>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</si>
  <si>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</si>
  <si>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</si>
  <si>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</si>
  <si>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</si>
  <si>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</si>
  <si>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</si>
  <si>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</si>
  <si>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</si>
  <si>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</si>
  <si>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</si>
  <si>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</si>
  <si>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</si>
  <si>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</si>
  <si>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</si>
  <si>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</si>
  <si>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</si>
  <si>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</si>
  <si>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</si>
  <si>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</si>
  <si>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</si>
  <si>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</si>
  <si>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</si>
  <si>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</si>
  <si>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</si>
  <si>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</si>
  <si>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</si>
  <si>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</si>
  <si>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</si>
  <si>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</si>
  <si>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</si>
  <si>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</si>
  <si>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</si>
  <si>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</si>
  <si>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</si>
  <si>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</si>
  <si>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</si>
  <si>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</si>
  <si>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</si>
  <si>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</si>
  <si>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</si>
  <si>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</si>
  <si>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</si>
  <si>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</si>
  <si>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</si>
  <si>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</si>
  <si>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</si>
  <si>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</si>
  <si>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</si>
  <si>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</si>
  <si>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</si>
  <si>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</si>
  <si>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</si>
  <si>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</si>
  <si>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17  ул. Гагарина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</si>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</sst>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17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8">
          <cell r="I18">
            <v>0</v>
          </cell>
          <cell r="P18">
            <v>17363.736</v>
          </cell>
          <cell r="U18">
            <v>19701.162</v>
          </cell>
          <cell r="AB1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9">
          <cell r="ET39">
            <v>0.086415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-21364.245479999838</v>
          </cell>
        </row>
        <row r="25">
          <cell r="D25">
            <v>45371.1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T123">
            <v>132225.951816</v>
          </cell>
        </row>
        <row r="124">
          <cell r="ET124">
            <v>153611.6041152</v>
          </cell>
        </row>
        <row r="125">
          <cell r="ET125">
            <v>36191.45376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9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1" width="9.140625" style="17" hidden="1" customWidth="1"/>
    <col min="12" max="13" width="0" style="17" hidden="1" customWidth="1"/>
    <col min="14" max="22" width="9.140625" style="17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7" t="s">
        <v>364</v>
      </c>
      <c r="B2" s="27"/>
      <c r="C2" s="27"/>
      <c r="D2" s="27"/>
      <c r="E2" s="2">
        <v>2461.2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365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366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367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'[3]по форме'!$D$24</f>
        <v>-21364.245479999838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45371.1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322029.0096912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'[4]ГУК 2019'!$ET$124</f>
        <v>153611.6041152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'[4]ГУК 2019'!$ET$123</f>
        <v>132225.951816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'[4]ГУК 2019'!$ET$125</f>
        <v>36191.45376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216181.37969119998</v>
      </c>
      <c r="E16" s="2">
        <v>179492.73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D12-D25+D242+D258</f>
        <v>216181.37969119998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194817.13421120014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f>'[1]2018 Управл'!$I$18</f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D22-D237</f>
        <v>-8416.90978879985</v>
      </c>
    </row>
    <row r="25" spans="1:6" ht="15.75">
      <c r="A25" s="20" t="s">
        <v>93</v>
      </c>
      <c r="B25" s="20" t="s">
        <v>101</v>
      </c>
      <c r="C25" s="20" t="s">
        <v>73</v>
      </c>
      <c r="D25" s="21">
        <v>49466.39</v>
      </c>
      <c r="F25" s="22"/>
    </row>
    <row r="26" spans="1:4" ht="35.25" customHeight="1">
      <c r="A26" s="26" t="s">
        <v>102</v>
      </c>
      <c r="B26" s="26"/>
      <c r="C26" s="26"/>
      <c r="D26" s="26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19701.162</v>
      </c>
      <c r="E28" s="2">
        <f>'[1]2018 Управл'!$U$18</f>
        <v>19701.162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6">
        <f>E28/E2</f>
        <v>8.004697708434911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0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5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5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5">
        <f>E47/E2</f>
        <v>0</v>
      </c>
    </row>
    <row r="51" spans="1:5" ht="47.25">
      <c r="A51" s="7" t="s">
        <v>332</v>
      </c>
      <c r="B51" s="1" t="s">
        <v>106</v>
      </c>
      <c r="C51" s="1" t="s">
        <v>67</v>
      </c>
      <c r="D51" s="15" t="s">
        <v>317</v>
      </c>
      <c r="E51" s="2">
        <v>0</v>
      </c>
    </row>
    <row r="52" spans="1:4" ht="15.75">
      <c r="A52" s="7" t="s">
        <v>333</v>
      </c>
      <c r="B52" s="1" t="s">
        <v>107</v>
      </c>
      <c r="C52" s="1" t="s">
        <v>67</v>
      </c>
      <c r="D52" s="15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5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5">
        <f>E51/E2</f>
        <v>0</v>
      </c>
    </row>
    <row r="55" spans="1:5" ht="31.5">
      <c r="A55" s="7" t="s">
        <v>336</v>
      </c>
      <c r="B55" s="1" t="s">
        <v>106</v>
      </c>
      <c r="C55" s="1" t="s">
        <v>67</v>
      </c>
      <c r="D55" s="15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5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5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5">
        <f>E55/E2</f>
        <v>0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4" ht="15.75">
      <c r="A60" s="7" t="s">
        <v>130</v>
      </c>
      <c r="B60" s="1" t="s">
        <v>105</v>
      </c>
      <c r="C60" s="1" t="s">
        <v>73</v>
      </c>
      <c r="D60" s="8">
        <f>E61</f>
        <v>17363.736</v>
      </c>
    </row>
    <row r="61" spans="1:5" ht="31.5">
      <c r="A61" s="7" t="s">
        <v>131</v>
      </c>
      <c r="B61" s="1" t="s">
        <v>106</v>
      </c>
      <c r="C61" s="1" t="s">
        <v>67</v>
      </c>
      <c r="D61" s="1" t="s">
        <v>17</v>
      </c>
      <c r="E61" s="2">
        <f>'[1]2018 Управл'!$P$18</f>
        <v>17363.736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E61/E2</f>
        <v>7.054987810823989</v>
      </c>
    </row>
    <row r="65" spans="1:22" s="6" customFormat="1" ht="15.75">
      <c r="A65" s="18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8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42864.49</v>
      </c>
      <c r="E72" s="2">
        <v>42864.49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6">
        <f>E72/E2</f>
        <v>17.416093775394117</v>
      </c>
    </row>
    <row r="77" spans="1:22" s="6" customFormat="1" ht="31.5">
      <c r="A77" s="18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8689.9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8689.9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6">
        <f>E79/E2</f>
        <v>3.5307573541361936</v>
      </c>
    </row>
    <row r="83" spans="1:22" s="6" customFormat="1" ht="31.5">
      <c r="A83" s="18" t="s">
        <v>155</v>
      </c>
      <c r="B83" s="4" t="s">
        <v>104</v>
      </c>
      <c r="C83" s="4" t="s">
        <v>67</v>
      </c>
      <c r="D83" s="4" t="s">
        <v>55</v>
      </c>
      <c r="E83" s="2">
        <f>713.09+1778.04</f>
        <v>2491.13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2491.13</v>
      </c>
      <c r="F84" s="17">
        <v>30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6">
        <f>E83/F84</f>
        <v>83.03766666666667</v>
      </c>
    </row>
    <row r="89" spans="1:22" s="6" customFormat="1" ht="47.25">
      <c r="A89" s="18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66.64</v>
      </c>
      <c r="F90" s="1">
        <v>123.4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5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6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66.64</v>
      </c>
      <c r="F95" s="1">
        <f>F90</f>
        <v>123.4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6">
        <f>E95/F95</f>
        <v>0.540032414910859</v>
      </c>
    </row>
    <row r="99" spans="1:22" s="6" customFormat="1" ht="63">
      <c r="A99" s="18" t="s">
        <v>172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33445.11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0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6">
        <f>E101/E2</f>
        <v>0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0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6">
        <f>E105/E2</f>
        <v>0</v>
      </c>
    </row>
    <row r="109" spans="1:5" ht="31.5">
      <c r="A109" s="7"/>
      <c r="B109" s="1" t="s">
        <v>106</v>
      </c>
      <c r="C109" s="1" t="s">
        <v>67</v>
      </c>
      <c r="D109" s="16" t="s">
        <v>363</v>
      </c>
      <c r="E109" s="2">
        <v>1920.77</v>
      </c>
    </row>
    <row r="110" spans="1:4" ht="15.75">
      <c r="A110" s="7"/>
      <c r="B110" s="1" t="s">
        <v>107</v>
      </c>
      <c r="C110" s="1" t="s">
        <v>67</v>
      </c>
      <c r="D110" s="16" t="s">
        <v>24</v>
      </c>
    </row>
    <row r="111" spans="1:4" ht="15.75">
      <c r="A111" s="7"/>
      <c r="B111" s="1" t="s">
        <v>64</v>
      </c>
      <c r="C111" s="1" t="s">
        <v>67</v>
      </c>
      <c r="D111" s="16" t="s">
        <v>10</v>
      </c>
    </row>
    <row r="112" spans="1:4" ht="15.75">
      <c r="A112" s="7"/>
      <c r="B112" s="1" t="s">
        <v>108</v>
      </c>
      <c r="C112" s="1" t="s">
        <v>73</v>
      </c>
      <c r="D112" s="16">
        <f>E109/E2</f>
        <v>0.7804201202665367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1881.92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6">
        <f>E113/E2</f>
        <v>0.7646351373313831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493.56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6">
        <f>E117/E2</f>
        <v>0.20053632374451488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206.02</f>
        <v>206.02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6">
        <f>E121/E2</f>
        <v>0.08370713473102552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4964.25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6">
        <f>E125/E2</f>
        <v>2.017003900536324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0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6">
        <f>E129/E2</f>
        <v>0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0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6">
        <f>E133/E2</f>
        <v>0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1990.36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6">
        <f>E137/E2</f>
        <v>0.8086949455550139</v>
      </c>
    </row>
    <row r="141" spans="1:5" ht="31.5">
      <c r="A141" s="7"/>
      <c r="B141" s="1" t="s">
        <v>106</v>
      </c>
      <c r="C141" s="1" t="s">
        <v>67</v>
      </c>
      <c r="D141" s="16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6" t="s">
        <v>31</v>
      </c>
    </row>
    <row r="143" spans="1:4" ht="15.75">
      <c r="A143" s="7"/>
      <c r="B143" s="1" t="s">
        <v>64</v>
      </c>
      <c r="C143" s="1" t="s">
        <v>67</v>
      </c>
      <c r="D143" s="16" t="s">
        <v>10</v>
      </c>
    </row>
    <row r="144" spans="1:4" ht="15.75">
      <c r="A144" s="7"/>
      <c r="B144" s="1" t="s">
        <v>108</v>
      </c>
      <c r="C144" s="1" t="s">
        <v>73</v>
      </c>
      <c r="D144" s="16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6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6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6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6" t="s">
        <v>321</v>
      </c>
      <c r="E149" s="2">
        <v>21988.23</v>
      </c>
    </row>
    <row r="150" spans="1:4" ht="15.75">
      <c r="A150" s="7" t="s">
        <v>349</v>
      </c>
      <c r="B150" s="1" t="s">
        <v>107</v>
      </c>
      <c r="C150" s="1" t="s">
        <v>67</v>
      </c>
      <c r="D150" s="16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6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6">
        <f>E149/E2</f>
        <v>8.93394685519259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6">
        <f>E153/E2</f>
        <v>0</v>
      </c>
    </row>
    <row r="157" spans="1:4" ht="47.25">
      <c r="A157" s="18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</f>
        <v>48667.346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7">
        <v>1</v>
      </c>
      <c r="G159" s="17">
        <f>'[2]гук(2016)'!$ET$39*12*E2</f>
        <v>2552.2151759999997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6">
        <f>E159/F159</f>
        <v>2148.426</v>
      </c>
    </row>
    <row r="163" spans="1:5" ht="31.5">
      <c r="A163" s="7" t="s">
        <v>212</v>
      </c>
      <c r="B163" s="1" t="s">
        <v>106</v>
      </c>
      <c r="C163" s="1" t="s">
        <v>67</v>
      </c>
      <c r="D163" s="1" t="s">
        <v>41</v>
      </c>
      <c r="E163" s="2">
        <v>225.73</v>
      </c>
    </row>
    <row r="164" spans="1:4" ht="15.75">
      <c r="A164" s="7" t="s">
        <v>213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214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215</v>
      </c>
      <c r="B166" s="1" t="s">
        <v>108</v>
      </c>
      <c r="C166" s="1" t="s">
        <v>73</v>
      </c>
      <c r="D166" s="16">
        <f>E163/E2</f>
        <v>0.09171542337071348</v>
      </c>
    </row>
    <row r="167" spans="1:5" ht="31.5">
      <c r="A167" s="7" t="s">
        <v>216</v>
      </c>
      <c r="B167" s="1" t="s">
        <v>106</v>
      </c>
      <c r="C167" s="1" t="s">
        <v>67</v>
      </c>
      <c r="D167" s="1" t="s">
        <v>42</v>
      </c>
      <c r="E167" s="2">
        <v>0</v>
      </c>
    </row>
    <row r="168" spans="1:4" ht="15.75">
      <c r="A168" s="7" t="s">
        <v>217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218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219</v>
      </c>
      <c r="B170" s="1" t="s">
        <v>108</v>
      </c>
      <c r="C170" s="1" t="s">
        <v>73</v>
      </c>
      <c r="D170" s="16">
        <f>E167/E2</f>
        <v>0</v>
      </c>
    </row>
    <row r="171" spans="1:5" ht="31.5">
      <c r="A171" s="7" t="s">
        <v>220</v>
      </c>
      <c r="B171" s="1" t="s">
        <v>106</v>
      </c>
      <c r="C171" s="1" t="s">
        <v>67</v>
      </c>
      <c r="D171" s="1" t="s">
        <v>43</v>
      </c>
      <c r="E171" s="2">
        <v>12855.14</v>
      </c>
    </row>
    <row r="172" spans="1:4" ht="15.75">
      <c r="A172" s="7" t="s">
        <v>221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222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223</v>
      </c>
      <c r="B174" s="1" t="s">
        <v>108</v>
      </c>
      <c r="C174" s="1" t="s">
        <v>73</v>
      </c>
      <c r="D174" s="16">
        <f>E171/E2</f>
        <v>5.223118803835527</v>
      </c>
    </row>
    <row r="175" spans="1:5" ht="31.5">
      <c r="A175" s="7" t="s">
        <v>224</v>
      </c>
      <c r="B175" s="1" t="s">
        <v>106</v>
      </c>
      <c r="C175" s="1" t="s">
        <v>67</v>
      </c>
      <c r="D175" s="1" t="s">
        <v>311</v>
      </c>
      <c r="E175" s="2">
        <v>9601.58</v>
      </c>
    </row>
    <row r="176" spans="1:4" ht="15.75">
      <c r="A176" s="7" t="s">
        <v>225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227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228</v>
      </c>
      <c r="B178" s="1" t="s">
        <v>108</v>
      </c>
      <c r="C178" s="1" t="s">
        <v>73</v>
      </c>
      <c r="D178" s="16">
        <f>E175/E2</f>
        <v>3.901178287014465</v>
      </c>
    </row>
    <row r="179" spans="1:5" ht="31.5">
      <c r="A179" s="7" t="s">
        <v>229</v>
      </c>
      <c r="B179" s="1" t="s">
        <v>106</v>
      </c>
      <c r="C179" s="1" t="s">
        <v>67</v>
      </c>
      <c r="D179" s="1" t="s">
        <v>44</v>
      </c>
      <c r="E179" s="2">
        <v>164.49</v>
      </c>
    </row>
    <row r="180" spans="1:4" ht="15.75">
      <c r="A180" s="7" t="s">
        <v>226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230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231</v>
      </c>
      <c r="B182" s="1" t="s">
        <v>108</v>
      </c>
      <c r="C182" s="1" t="s">
        <v>73</v>
      </c>
      <c r="D182" s="16">
        <f>E179/E2</f>
        <v>0.06683325207215993</v>
      </c>
    </row>
    <row r="183" spans="1:6" ht="31.5">
      <c r="A183" s="7" t="s">
        <v>232</v>
      </c>
      <c r="B183" s="1" t="s">
        <v>106</v>
      </c>
      <c r="C183" s="1" t="s">
        <v>67</v>
      </c>
      <c r="D183" s="1" t="s">
        <v>45</v>
      </c>
      <c r="E183" s="2">
        <v>5911.28</v>
      </c>
      <c r="F183" s="17" t="s">
        <v>319</v>
      </c>
    </row>
    <row r="184" spans="1:6" ht="15.75">
      <c r="A184" s="7" t="s">
        <v>233</v>
      </c>
      <c r="B184" s="1" t="s">
        <v>107</v>
      </c>
      <c r="C184" s="1" t="s">
        <v>67</v>
      </c>
      <c r="D184" s="1" t="s">
        <v>24</v>
      </c>
      <c r="F184" s="17" t="s">
        <v>10</v>
      </c>
    </row>
    <row r="185" spans="1:4" ht="15.75">
      <c r="A185" s="7" t="s">
        <v>234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235</v>
      </c>
      <c r="B186" s="1" t="s">
        <v>108</v>
      </c>
      <c r="C186" s="1" t="s">
        <v>73</v>
      </c>
      <c r="D186" s="16">
        <f>E183/E2</f>
        <v>2.40178774581505</v>
      </c>
    </row>
    <row r="187" spans="1:5" ht="31.5">
      <c r="A187" s="7" t="s">
        <v>236</v>
      </c>
      <c r="B187" s="1" t="s">
        <v>106</v>
      </c>
      <c r="C187" s="1" t="s">
        <v>67</v>
      </c>
      <c r="D187" s="1" t="s">
        <v>46</v>
      </c>
      <c r="E187" s="2">
        <v>17760.7</v>
      </c>
    </row>
    <row r="188" spans="1:4" ht="15.75">
      <c r="A188" s="7" t="s">
        <v>237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238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239</v>
      </c>
      <c r="B190" s="1" t="s">
        <v>108</v>
      </c>
      <c r="C190" s="1" t="s">
        <v>73</v>
      </c>
      <c r="D190" s="16">
        <f>E187/E2</f>
        <v>7.216276613034293</v>
      </c>
    </row>
    <row r="191" spans="1:5" ht="31.5">
      <c r="A191" s="7"/>
      <c r="B191" s="1" t="s">
        <v>106</v>
      </c>
      <c r="C191" s="1" t="s">
        <v>67</v>
      </c>
      <c r="D191" s="16" t="s">
        <v>361</v>
      </c>
      <c r="E191" s="2">
        <v>0</v>
      </c>
    </row>
    <row r="192" spans="1:4" ht="15.75">
      <c r="A192" s="7"/>
      <c r="B192" s="1" t="s">
        <v>107</v>
      </c>
      <c r="C192" s="1" t="s">
        <v>67</v>
      </c>
      <c r="D192" s="16" t="s">
        <v>24</v>
      </c>
    </row>
    <row r="193" spans="1:4" ht="15.75">
      <c r="A193" s="7"/>
      <c r="B193" s="1" t="s">
        <v>64</v>
      </c>
      <c r="C193" s="1" t="s">
        <v>67</v>
      </c>
      <c r="D193" s="16" t="s">
        <v>10</v>
      </c>
    </row>
    <row r="194" spans="1:4" ht="15.75">
      <c r="A194" s="7"/>
      <c r="B194" s="1" t="s">
        <v>108</v>
      </c>
      <c r="C194" s="1" t="s">
        <v>73</v>
      </c>
      <c r="D194" s="16">
        <f>E191/E2</f>
        <v>0</v>
      </c>
    </row>
    <row r="195" spans="1:4" ht="47.25">
      <c r="A195" s="18" t="s">
        <v>274</v>
      </c>
      <c r="B195" s="4" t="s">
        <v>104</v>
      </c>
      <c r="C195" s="4" t="s">
        <v>67</v>
      </c>
      <c r="D195" s="4" t="s">
        <v>47</v>
      </c>
    </row>
    <row r="196" spans="1:6" ht="18.75">
      <c r="A196" s="7" t="s">
        <v>240</v>
      </c>
      <c r="B196" s="1" t="s">
        <v>105</v>
      </c>
      <c r="C196" s="1" t="s">
        <v>73</v>
      </c>
      <c r="D196" s="15">
        <f>E197+E201+E205+E209+E213+E217+E221+E225+E229+E233</f>
        <v>29944.530000000002</v>
      </c>
      <c r="F196" s="13"/>
    </row>
    <row r="197" spans="1:5" ht="31.5">
      <c r="A197" s="7" t="s">
        <v>241</v>
      </c>
      <c r="B197" s="1" t="s">
        <v>106</v>
      </c>
      <c r="C197" s="1" t="s">
        <v>67</v>
      </c>
      <c r="D197" s="1" t="s">
        <v>48</v>
      </c>
      <c r="E197" s="2">
        <v>0</v>
      </c>
    </row>
    <row r="198" spans="1:4" ht="15.75">
      <c r="A198" s="7" t="s">
        <v>270</v>
      </c>
      <c r="B198" s="1" t="s">
        <v>107</v>
      </c>
      <c r="C198" s="1" t="s">
        <v>67</v>
      </c>
      <c r="D198" s="1" t="s">
        <v>24</v>
      </c>
    </row>
    <row r="199" spans="1:4" ht="15.75">
      <c r="A199" s="7" t="s">
        <v>242</v>
      </c>
      <c r="B199" s="1" t="s">
        <v>64</v>
      </c>
      <c r="C199" s="1" t="s">
        <v>67</v>
      </c>
      <c r="D199" s="1" t="s">
        <v>10</v>
      </c>
    </row>
    <row r="200" spans="1:4" ht="15.75">
      <c r="A200" s="7" t="s">
        <v>243</v>
      </c>
      <c r="B200" s="1" t="s">
        <v>108</v>
      </c>
      <c r="C200" s="1" t="s">
        <v>73</v>
      </c>
      <c r="D200" s="1">
        <v>0</v>
      </c>
    </row>
    <row r="201" spans="1:5" ht="31.5">
      <c r="A201" s="7" t="s">
        <v>244</v>
      </c>
      <c r="B201" s="1" t="s">
        <v>106</v>
      </c>
      <c r="C201" s="1" t="s">
        <v>67</v>
      </c>
      <c r="D201" s="1" t="s">
        <v>50</v>
      </c>
      <c r="E201" s="2">
        <v>0</v>
      </c>
    </row>
    <row r="202" spans="1:4" ht="15.75">
      <c r="A202" s="7" t="s">
        <v>245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247</v>
      </c>
      <c r="B204" s="1" t="s">
        <v>108</v>
      </c>
      <c r="C204" s="1" t="s">
        <v>73</v>
      </c>
      <c r="D204" s="16">
        <f>E201/E2</f>
        <v>0</v>
      </c>
    </row>
    <row r="205" spans="1:5" ht="31.5">
      <c r="A205" s="7" t="s">
        <v>248</v>
      </c>
      <c r="B205" s="1" t="s">
        <v>106</v>
      </c>
      <c r="C205" s="1" t="s">
        <v>67</v>
      </c>
      <c r="D205" s="1" t="s">
        <v>49</v>
      </c>
      <c r="E205" s="2">
        <v>0</v>
      </c>
    </row>
    <row r="206" spans="1:4" ht="15.75">
      <c r="A206" s="7" t="s">
        <v>249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250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251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252</v>
      </c>
      <c r="B209" s="1" t="s">
        <v>106</v>
      </c>
      <c r="C209" s="1" t="s">
        <v>67</v>
      </c>
      <c r="D209" s="1" t="s">
        <v>275</v>
      </c>
      <c r="E209" s="2">
        <v>0</v>
      </c>
    </row>
    <row r="210" spans="1:4" ht="15.75">
      <c r="A210" s="7" t="s">
        <v>253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255</v>
      </c>
      <c r="B212" s="1" t="s">
        <v>108</v>
      </c>
      <c r="C212" s="1" t="s">
        <v>73</v>
      </c>
      <c r="D212" s="16">
        <f>E209/E2</f>
        <v>0</v>
      </c>
    </row>
    <row r="213" spans="1:5" ht="31.5">
      <c r="A213" s="7" t="s">
        <v>256</v>
      </c>
      <c r="B213" s="1" t="s">
        <v>106</v>
      </c>
      <c r="C213" s="1" t="s">
        <v>67</v>
      </c>
      <c r="D213" s="1" t="s">
        <v>325</v>
      </c>
      <c r="E213" s="2">
        <f>15408+12850.52</f>
        <v>28258.52</v>
      </c>
    </row>
    <row r="214" spans="1:4" ht="15.75">
      <c r="A214" s="7" t="s">
        <v>257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259</v>
      </c>
      <c r="B216" s="1" t="s">
        <v>108</v>
      </c>
      <c r="C216" s="1" t="s">
        <v>73</v>
      </c>
      <c r="D216" s="16">
        <f>E213/E2</f>
        <v>11.481602470339674</v>
      </c>
    </row>
    <row r="217" spans="1:5" ht="31.5">
      <c r="A217" s="7" t="s">
        <v>260</v>
      </c>
      <c r="B217" s="1" t="s">
        <v>106</v>
      </c>
      <c r="C217" s="1" t="s">
        <v>67</v>
      </c>
      <c r="D217" s="1" t="s">
        <v>1</v>
      </c>
      <c r="E217" s="2">
        <v>0</v>
      </c>
    </row>
    <row r="218" spans="1:4" ht="15.75">
      <c r="A218" s="7" t="s">
        <v>261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263</v>
      </c>
      <c r="B220" s="1" t="s">
        <v>108</v>
      </c>
      <c r="C220" s="1" t="s">
        <v>73</v>
      </c>
      <c r="D220" s="16">
        <f>E217/E2</f>
        <v>0</v>
      </c>
    </row>
    <row r="221" spans="1:5" ht="31.5">
      <c r="A221" s="7" t="s">
        <v>264</v>
      </c>
      <c r="B221" s="1" t="s">
        <v>106</v>
      </c>
      <c r="C221" s="1" t="s">
        <v>67</v>
      </c>
      <c r="D221" s="1" t="s">
        <v>0</v>
      </c>
      <c r="E221" s="2">
        <v>139.52</v>
      </c>
    </row>
    <row r="222" spans="1:4" ht="15.75">
      <c r="A222" s="7" t="s">
        <v>265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267</v>
      </c>
      <c r="B224" s="1" t="s">
        <v>108</v>
      </c>
      <c r="C224" s="1" t="s">
        <v>73</v>
      </c>
      <c r="D224" s="16">
        <f>E221/E2</f>
        <v>0.05668779457175362</v>
      </c>
    </row>
    <row r="225" spans="1:5" ht="31.5">
      <c r="A225" s="7" t="s">
        <v>269</v>
      </c>
      <c r="B225" s="1" t="s">
        <v>106</v>
      </c>
      <c r="C225" s="1" t="s">
        <v>67</v>
      </c>
      <c r="D225" s="1" t="s">
        <v>51</v>
      </c>
      <c r="E225" s="2">
        <v>1546.49</v>
      </c>
    </row>
    <row r="226" spans="1:4" ht="15.75">
      <c r="A226" s="7" t="s">
        <v>271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273</v>
      </c>
      <c r="B228" s="1" t="s">
        <v>108</v>
      </c>
      <c r="C228" s="1" t="s">
        <v>73</v>
      </c>
      <c r="D228" s="16">
        <f>E225/E2</f>
        <v>0.6283479603445474</v>
      </c>
    </row>
    <row r="229" spans="1:5" ht="31.5">
      <c r="A229" s="7" t="s">
        <v>276</v>
      </c>
      <c r="B229" s="1" t="s">
        <v>106</v>
      </c>
      <c r="C229" s="1" t="s">
        <v>67</v>
      </c>
      <c r="D229" s="1" t="s">
        <v>52</v>
      </c>
      <c r="E229" s="2">
        <v>0</v>
      </c>
    </row>
    <row r="230" spans="1:4" ht="15.75">
      <c r="A230" s="7" t="s">
        <v>277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279</v>
      </c>
      <c r="B232" s="1" t="s">
        <v>108</v>
      </c>
      <c r="C232" s="1" t="s">
        <v>73</v>
      </c>
      <c r="D232" s="16">
        <f>E229/E2</f>
        <v>0</v>
      </c>
    </row>
    <row r="233" spans="1:6" ht="31.5">
      <c r="A233" s="7" t="s">
        <v>356</v>
      </c>
      <c r="B233" s="1" t="s">
        <v>106</v>
      </c>
      <c r="C233" s="1" t="s">
        <v>67</v>
      </c>
      <c r="D233" s="1" t="s">
        <v>53</v>
      </c>
      <c r="E233" s="2">
        <v>0</v>
      </c>
      <c r="F233" s="17" t="s">
        <v>320</v>
      </c>
    </row>
    <row r="234" spans="1:4" ht="15.75">
      <c r="A234" s="7" t="s">
        <v>357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358</v>
      </c>
      <c r="B235" s="1" t="s">
        <v>64</v>
      </c>
      <c r="C235" s="1" t="s">
        <v>67</v>
      </c>
      <c r="D235" s="1" t="s">
        <v>312</v>
      </c>
    </row>
    <row r="236" spans="1:4" ht="15.75">
      <c r="A236" s="7" t="s">
        <v>359</v>
      </c>
      <c r="B236" s="1" t="s">
        <v>108</v>
      </c>
      <c r="C236" s="1" t="s">
        <v>73</v>
      </c>
      <c r="D236" s="16">
        <f>E233/E2</f>
        <v>0</v>
      </c>
    </row>
    <row r="237" spans="1:4" ht="15.75">
      <c r="A237" s="7"/>
      <c r="B237" s="4" t="s">
        <v>268</v>
      </c>
      <c r="C237" s="1" t="s">
        <v>73</v>
      </c>
      <c r="D237" s="14">
        <f>SUM(D28,D34,D60,D66,D72,D78,D84,D90,D100,D158,D196)</f>
        <v>203234.044</v>
      </c>
    </row>
    <row r="238" spans="1:4" ht="15.75">
      <c r="A238" s="26" t="s">
        <v>280</v>
      </c>
      <c r="B238" s="26"/>
      <c r="C238" s="26"/>
      <c r="D238" s="26"/>
    </row>
    <row r="239" spans="1:4" ht="15.75">
      <c r="A239" s="7" t="s">
        <v>281</v>
      </c>
      <c r="B239" s="1" t="s">
        <v>282</v>
      </c>
      <c r="C239" s="1" t="s">
        <v>283</v>
      </c>
      <c r="D239" s="24">
        <v>4</v>
      </c>
    </row>
    <row r="240" spans="1:4" ht="15.75">
      <c r="A240" s="7" t="s">
        <v>284</v>
      </c>
      <c r="B240" s="1" t="s">
        <v>285</v>
      </c>
      <c r="C240" s="1" t="s">
        <v>283</v>
      </c>
      <c r="D240" s="24">
        <f>'[1]2018 Управл'!$AB$18</f>
        <v>3</v>
      </c>
    </row>
    <row r="241" spans="1:4" ht="31.5">
      <c r="A241" s="7" t="s">
        <v>286</v>
      </c>
      <c r="B241" s="1" t="s">
        <v>287</v>
      </c>
      <c r="C241" s="1" t="s">
        <v>283</v>
      </c>
      <c r="D241" s="1">
        <v>1</v>
      </c>
    </row>
    <row r="242" spans="1:4" ht="15.75">
      <c r="A242" s="7" t="s">
        <v>288</v>
      </c>
      <c r="B242" s="1" t="s">
        <v>289</v>
      </c>
      <c r="C242" s="1" t="s">
        <v>73</v>
      </c>
      <c r="D242" s="15">
        <v>-58081.24</v>
      </c>
    </row>
    <row r="243" spans="1:4" ht="15.75">
      <c r="A243" s="26" t="s">
        <v>290</v>
      </c>
      <c r="B243" s="26"/>
      <c r="C243" s="26"/>
      <c r="D243" s="26"/>
    </row>
    <row r="244" spans="1:4" ht="15.75">
      <c r="A244" s="7" t="s">
        <v>291</v>
      </c>
      <c r="B244" s="1" t="s">
        <v>72</v>
      </c>
      <c r="C244" s="1" t="s">
        <v>73</v>
      </c>
      <c r="D244" s="1">
        <v>0</v>
      </c>
    </row>
    <row r="245" spans="1:4" ht="31.5">
      <c r="A245" s="7" t="s">
        <v>292</v>
      </c>
      <c r="B245" s="1" t="s">
        <v>74</v>
      </c>
      <c r="C245" s="1" t="s">
        <v>73</v>
      </c>
      <c r="D245" s="1">
        <v>0</v>
      </c>
    </row>
    <row r="246" spans="1:4" ht="15.75">
      <c r="A246" s="7" t="s">
        <v>293</v>
      </c>
      <c r="B246" s="1" t="s">
        <v>76</v>
      </c>
      <c r="C246" s="1" t="s">
        <v>73</v>
      </c>
      <c r="D246" s="1">
        <v>0</v>
      </c>
    </row>
    <row r="247" spans="1:4" ht="15.75">
      <c r="A247" s="7" t="s">
        <v>294</v>
      </c>
      <c r="B247" s="1" t="s">
        <v>99</v>
      </c>
      <c r="C247" s="1" t="s">
        <v>73</v>
      </c>
      <c r="D247" s="1">
        <v>0</v>
      </c>
    </row>
    <row r="248" spans="1:4" ht="31.5">
      <c r="A248" s="7" t="s">
        <v>295</v>
      </c>
      <c r="B248" s="1" t="s">
        <v>296</v>
      </c>
      <c r="C248" s="1" t="s">
        <v>73</v>
      </c>
      <c r="D248" s="1">
        <v>0</v>
      </c>
    </row>
    <row r="249" spans="1:4" ht="15.75">
      <c r="A249" s="7" t="s">
        <v>297</v>
      </c>
      <c r="B249" s="1" t="s">
        <v>101</v>
      </c>
      <c r="C249" s="1" t="s">
        <v>73</v>
      </c>
      <c r="D249" s="1">
        <v>0</v>
      </c>
    </row>
    <row r="250" spans="1:4" ht="15.75">
      <c r="A250" s="26" t="s">
        <v>298</v>
      </c>
      <c r="B250" s="26"/>
      <c r="C250" s="26"/>
      <c r="D250" s="26"/>
    </row>
    <row r="251" spans="1:4" ht="15.75">
      <c r="A251" s="7" t="s">
        <v>299</v>
      </c>
      <c r="B251" s="1" t="s">
        <v>282</v>
      </c>
      <c r="C251" s="1" t="s">
        <v>283</v>
      </c>
      <c r="D251" s="1">
        <v>0</v>
      </c>
    </row>
    <row r="252" spans="1:4" ht="15.75">
      <c r="A252" s="7" t="s">
        <v>300</v>
      </c>
      <c r="B252" s="1" t="s">
        <v>285</v>
      </c>
      <c r="C252" s="1" t="s">
        <v>283</v>
      </c>
      <c r="D252" s="1">
        <v>0</v>
      </c>
    </row>
    <row r="253" spans="1:4" ht="15.75">
      <c r="A253" s="7" t="s">
        <v>301</v>
      </c>
      <c r="B253" s="1" t="s">
        <v>302</v>
      </c>
      <c r="C253" s="1" t="s">
        <v>283</v>
      </c>
      <c r="D253" s="1">
        <v>0</v>
      </c>
    </row>
    <row r="254" spans="1:4" ht="15.75">
      <c r="A254" s="7" t="s">
        <v>303</v>
      </c>
      <c r="B254" s="1" t="s">
        <v>289</v>
      </c>
      <c r="C254" s="1" t="s">
        <v>73</v>
      </c>
      <c r="D254" s="1">
        <v>0</v>
      </c>
    </row>
    <row r="255" spans="1:4" ht="15.75">
      <c r="A255" s="26" t="s">
        <v>304</v>
      </c>
      <c r="B255" s="26"/>
      <c r="C255" s="26"/>
      <c r="D255" s="26"/>
    </row>
    <row r="256" spans="1:4" ht="15.75">
      <c r="A256" s="7" t="s">
        <v>305</v>
      </c>
      <c r="B256" s="1" t="s">
        <v>306</v>
      </c>
      <c r="C256" s="1" t="s">
        <v>283</v>
      </c>
      <c r="D256" s="1">
        <v>3</v>
      </c>
    </row>
    <row r="257" spans="1:4" ht="15.75">
      <c r="A257" s="7" t="s">
        <v>307</v>
      </c>
      <c r="B257" s="1" t="s">
        <v>308</v>
      </c>
      <c r="C257" s="1" t="s">
        <v>283</v>
      </c>
      <c r="D257" s="1">
        <v>0</v>
      </c>
    </row>
    <row r="258" spans="1:4" ht="31.5">
      <c r="A258" s="7" t="s">
        <v>309</v>
      </c>
      <c r="B258" s="1" t="s">
        <v>310</v>
      </c>
      <c r="C258" s="1" t="s">
        <v>73</v>
      </c>
      <c r="D258" s="1">
        <v>1700</v>
      </c>
    </row>
  </sheetData>
  <sheetProtection password="CC29" sheet="1" objects="1" scenario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2020-03-24T07:51:10Z</dcterms:modified>
  <cp:category/>
  <cp:version/>
  <cp:contentType/>
  <cp:contentStatus/>
</cp:coreProperties>
</file>