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22" i="1" l="1"/>
  <c r="D71" i="1"/>
  <c r="D15" i="1" l="1"/>
  <c r="D14" i="1"/>
  <c r="D13" i="1"/>
  <c r="D11" i="1" l="1"/>
  <c r="D10" i="1"/>
  <c r="D9" i="1"/>
  <c r="D56" i="1" l="1"/>
  <c r="D25" i="1" l="1"/>
  <c r="D76" i="1" l="1"/>
  <c r="D75" i="1"/>
  <c r="D74" i="1"/>
  <c r="D73" i="1"/>
  <c r="D23" i="1" l="1"/>
  <c r="D44" i="1" l="1"/>
  <c r="D40" i="1"/>
  <c r="D38" i="1"/>
  <c r="D34" i="1"/>
  <c r="D32" i="1"/>
  <c r="D28" i="1"/>
  <c r="D58" i="1" l="1"/>
  <c r="D66" i="1"/>
  <c r="D70" i="1"/>
  <c r="D62" i="1" l="1"/>
  <c r="D52" i="1"/>
  <c r="D50" i="1"/>
  <c r="D46" i="1"/>
  <c r="D12" i="1"/>
  <c r="D17" i="1" l="1"/>
  <c r="D16" i="1" s="1"/>
  <c r="D24" i="1" l="1"/>
</calcChain>
</file>

<file path=xl/sharedStrings.xml><?xml version="1.0" encoding="utf-8"?>
<sst xmlns="http://schemas.openxmlformats.org/spreadsheetml/2006/main" count="318" uniqueCount="158">
  <si>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</si>
  <si>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</si>
  <si>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</si>
  <si>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</si>
  <si>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</si>
  <si>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</si>
  <si>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</si>
  <si>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</si>
  <si>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</si>
  <si>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</si>
  <si>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</si>
  <si>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</si>
  <si>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</si>
  <si>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</si>
  <si>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</si>
  <si>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</si>
  <si>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</si>
  <si>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</si>
  <si>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</si>
  <si>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</si>
  <si>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</si>
  <si>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</si>
  <si>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</si>
  <si>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</si>
  <si>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</si>
  <si>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</si>
  <si>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</si>
  <si>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</si>
  <si>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</si>
  <si>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</si>
  <si>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</si>
  <si>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</si>
  <si>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</si>
  <si>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</si>
  <si>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</si>
  <si>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</si>
  <si>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</si>
  <si>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</si>
  <si>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</si>
  <si>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</si>
  <si>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</si>
  <si>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</si>
  <si>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</si>
  <si>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</si>
  <si>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</si>
  <si>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</si>
  <si>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</si>
  <si>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</si>
  <si>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</si>
  <si>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</si>
  <si>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</si>
  <si>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</si>
  <si>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</si>
  <si>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</si>
  <si>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</si>
  <si>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</si>
  <si>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</si>
  <si>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</si>
  <si>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</si>
  <si>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</si>
  <si>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</si>
  <si>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</si>
  <si>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</si>
  <si>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</si>
  <si>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</si>
  <si>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</si>
  <si>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</si>
  <si>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</si>
  <si>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</si>
  <si>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</si>
  <si>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</si>
  <si>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</si>
  <si>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</si>
  <si>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</si>
  <si>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</si>
  <si>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</si>
  <si>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</si>
  <si>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Управление МКД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</si>
  <si>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</si>
  <si>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</si>
  <si>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санузел - 1 раз в год; кухня - 2 раза в год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</si>
  <si>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</si>
  <si>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</si>
  <si>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</si>
  <si>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</si>
  <si>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</si>
  <si>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</si>
  <si>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</si>
  <si>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</si>
  <si>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</si>
  <si>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</si>
  <si>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</si>
  <si>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</si>
  <si>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</si>
  <si>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</si>
  <si>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</si>
  <si>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</si>
  <si>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</si>
  <si>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</si>
  <si>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</si>
  <si>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</si>
  <si>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</si>
  <si>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</si>
  <si>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</si>
  <si>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</si>
  <si>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</si>
  <si>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</si>
  <si>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</si>
  <si>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</si>
  <si>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ЯРЛЫКОВА</t>
  </si>
  <si>
    <t>Направлено исковых заявлений</t>
  </si>
  <si>
    <t>Получено денежных средств по результатам претензионно-исковой работы</t>
  </si>
  <si>
    <t>Ремонт контейнерных площадок</t>
  </si>
  <si>
    <t>Ремонт просевшей омостки</t>
  </si>
  <si>
    <t>Директор ООО "ГУК" Привокзальная"</t>
  </si>
  <si>
    <t>Ю.Д.Шкляров</t>
  </si>
  <si>
    <t>экономист</t>
  </si>
  <si>
    <t>21.2</t>
  </si>
  <si>
    <t>22.2</t>
  </si>
  <si>
    <t>23.2</t>
  </si>
  <si>
    <t>24.2</t>
  </si>
  <si>
    <t>25.2</t>
  </si>
  <si>
    <t>26.2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</si>
  <si>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</si>
  <si>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</si>
  <si>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</si>
  <si>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</si>
  <si>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</si>
  <si>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</si>
  <si>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</si>
  <si>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</si>
  <si>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</si>
  <si>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</si>
  <si>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</si>
  <si>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</si>
  <si>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22.7.1</t>
  </si>
  <si>
    <t>23.7.2</t>
  </si>
  <si>
    <t>24.7.3</t>
  </si>
  <si>
    <t>23.7.1</t>
  </si>
  <si>
    <t>24.7.1</t>
  </si>
  <si>
    <t>25.7.1</t>
  </si>
  <si>
    <t>26.7.1</t>
  </si>
  <si>
    <t>24.7.2</t>
  </si>
  <si>
    <t>25.7.2</t>
  </si>
  <si>
    <t>26.7.2</t>
  </si>
  <si>
    <t>23.7.3</t>
  </si>
  <si>
    <t>25.7.3</t>
  </si>
  <si>
    <t>26.7.3</t>
  </si>
  <si>
    <t>25.</t>
  </si>
  <si>
    <t>26.</t>
  </si>
  <si>
    <t>22.</t>
  </si>
  <si>
    <t>23.</t>
  </si>
  <si>
    <t>24.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</si>
  <si>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</si>
  <si>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              по дому № 31 Б  ул. 9 Января в  г. Липецке</t>
  </si>
  <si>
    <t>31.03.2020 г.</t>
  </si>
  <si>
    <t>01.01.2019 г.</t>
  </si>
  <si>
    <t>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</si>
</sst>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%209%20&#1071;&#1085;&#1074;&#1072;&#1088;&#1103;,%20&#1076;.%2031&#1041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1842.4891279999911</v>
          </cell>
        </row>
        <row r="25">
          <cell r="D25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9">
          <cell r="I9">
            <v>447.42</v>
          </cell>
        </row>
        <row r="11">
          <cell r="I11">
            <v>0</v>
          </cell>
          <cell r="AD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O123">
            <v>467.87335039999999</v>
          </cell>
        </row>
        <row r="124">
          <cell r="HO124">
            <v>1384.4673376000001</v>
          </cell>
        </row>
        <row r="125">
          <cell r="HO125">
            <v>350.95455999999996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view="pageBreakPreview" zoomScale="60" zoomScaleNormal="90" workbookViewId="0"/>
  </sheetViews>
  <sheetFormatPr defaultRowHeight="15.75" x14ac:dyDescent="0.25"/>
  <cols>
    <col min="1" max="1" width="9.140625" style="15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16" width="9.140625" style="2" hidden="1" customWidth="1"/>
    <col min="17" max="22" width="9.140625" style="2" customWidth="1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6" customFormat="1" ht="33.75" customHeight="1" x14ac:dyDescent="0.25">
      <c r="A2" s="16" t="s">
        <v>154</v>
      </c>
      <c r="B2" s="16"/>
      <c r="C2" s="16"/>
      <c r="D2" s="16"/>
      <c r="E2" s="2">
        <v>71.599999999999994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x14ac:dyDescent="0.25">
      <c r="A4" s="7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7" t="s">
        <v>5</v>
      </c>
      <c r="B5" s="1" t="s">
        <v>6</v>
      </c>
      <c r="C5" s="1" t="s">
        <v>7</v>
      </c>
      <c r="D5" s="1" t="s">
        <v>155</v>
      </c>
    </row>
    <row r="6" spans="1:22" x14ac:dyDescent="0.25">
      <c r="A6" s="7" t="s">
        <v>8</v>
      </c>
      <c r="B6" s="1" t="s">
        <v>9</v>
      </c>
      <c r="C6" s="1" t="s">
        <v>7</v>
      </c>
      <c r="D6" s="1" t="s">
        <v>156</v>
      </c>
    </row>
    <row r="7" spans="1:22" x14ac:dyDescent="0.25">
      <c r="A7" s="7" t="s">
        <v>10</v>
      </c>
      <c r="B7" s="1" t="s">
        <v>11</v>
      </c>
      <c r="C7" s="1" t="s">
        <v>7</v>
      </c>
      <c r="D7" s="1" t="s">
        <v>157</v>
      </c>
    </row>
    <row r="8" spans="1:22" ht="42.75" customHeight="1" x14ac:dyDescent="0.25">
      <c r="A8" s="14" t="s">
        <v>12</v>
      </c>
      <c r="B8" s="14"/>
      <c r="C8" s="14"/>
      <c r="D8" s="14"/>
    </row>
    <row r="9" spans="1:22" x14ac:dyDescent="0.25">
      <c r="A9" s="7" t="s">
        <v>13</v>
      </c>
      <c r="B9" s="1" t="s">
        <v>14</v>
      </c>
      <c r="C9" s="1" t="s">
        <v>15</v>
      </c>
      <c r="D9" s="17">
        <f>[1]Лист1!$D$23</f>
        <v>0</v>
      </c>
      <c r="E9" s="2" t="s">
        <v>116</v>
      </c>
    </row>
    <row r="10" spans="1:22" x14ac:dyDescent="0.25">
      <c r="A10" s="7" t="s">
        <v>16</v>
      </c>
      <c r="B10" s="1" t="s">
        <v>17</v>
      </c>
      <c r="C10" s="1" t="s">
        <v>15</v>
      </c>
      <c r="D10" s="17">
        <f>[1]Лист1!$D$24</f>
        <v>1842.4891279999911</v>
      </c>
      <c r="E10" s="2" t="s">
        <v>116</v>
      </c>
      <c r="H10" s="18"/>
    </row>
    <row r="11" spans="1:22" x14ac:dyDescent="0.25">
      <c r="A11" s="7" t="s">
        <v>18</v>
      </c>
      <c r="B11" s="1" t="s">
        <v>19</v>
      </c>
      <c r="C11" s="1" t="s">
        <v>15</v>
      </c>
      <c r="D11" s="17">
        <f>[1]Лист1!$D$25</f>
        <v>0</v>
      </c>
      <c r="E11" s="2" t="s">
        <v>116</v>
      </c>
    </row>
    <row r="12" spans="1:22" ht="31.5" x14ac:dyDescent="0.25">
      <c r="A12" s="7" t="s">
        <v>20</v>
      </c>
      <c r="B12" s="1" t="s">
        <v>21</v>
      </c>
      <c r="C12" s="1" t="s">
        <v>15</v>
      </c>
      <c r="D12" s="17">
        <f>D13+D14+D15</f>
        <v>2203.2952479999999</v>
      </c>
    </row>
    <row r="13" spans="1:22" x14ac:dyDescent="0.25">
      <c r="A13" s="7" t="s">
        <v>22</v>
      </c>
      <c r="B13" s="19" t="s">
        <v>23</v>
      </c>
      <c r="C13" s="1" t="s">
        <v>15</v>
      </c>
      <c r="D13" s="17">
        <f>'[3]ГУК 2019'!$HO$124</f>
        <v>1384.4673376000001</v>
      </c>
    </row>
    <row r="14" spans="1:22" x14ac:dyDescent="0.25">
      <c r="A14" s="7" t="s">
        <v>24</v>
      </c>
      <c r="B14" s="19" t="s">
        <v>25</v>
      </c>
      <c r="C14" s="1" t="s">
        <v>15</v>
      </c>
      <c r="D14" s="17">
        <f>'[3]ГУК 2019'!$HO$123</f>
        <v>467.87335039999999</v>
      </c>
    </row>
    <row r="15" spans="1:22" ht="15" customHeight="1" x14ac:dyDescent="0.25">
      <c r="A15" s="7" t="s">
        <v>26</v>
      </c>
      <c r="B15" s="19" t="s">
        <v>27</v>
      </c>
      <c r="C15" s="1" t="s">
        <v>15</v>
      </c>
      <c r="D15" s="17">
        <f>'[3]ГУК 2019'!$HO$125</f>
        <v>350.95455999999996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12">
        <f>D17</f>
        <v>2203.2952479999999</v>
      </c>
      <c r="E16" s="2">
        <v>2268.2800000000002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12">
        <f>D12-D25+D76+D92</f>
        <v>2203.2952479999999</v>
      </c>
      <c r="E17" s="2" t="s">
        <v>116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12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12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12">
        <v>0</v>
      </c>
      <c r="E20" s="2" t="s">
        <v>116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12">
        <v>0</v>
      </c>
      <c r="E21" s="2" t="s">
        <v>116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12">
        <f>D16+D10+D9</f>
        <v>4045.784375999991</v>
      </c>
      <c r="E22" s="2" t="s">
        <v>116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12">
        <f>'[2]2018 непоср.'!$I$11</f>
        <v>0</v>
      </c>
      <c r="E23" s="2" t="s">
        <v>116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12">
        <f>D22-D71</f>
        <v>2305.054375999991</v>
      </c>
      <c r="E24" s="2" t="s">
        <v>116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f>'[2]2018 непоср.'!$AD$11</f>
        <v>0</v>
      </c>
      <c r="E25" s="18"/>
    </row>
    <row r="26" spans="1:22" ht="35.25" customHeight="1" x14ac:dyDescent="0.25">
      <c r="A26" s="14" t="s">
        <v>48</v>
      </c>
      <c r="B26" s="14"/>
      <c r="C26" s="14"/>
      <c r="D26" s="14"/>
    </row>
    <row r="27" spans="1:22" s="6" customFormat="1" ht="31.5" x14ac:dyDescent="0.25">
      <c r="A27" s="13" t="s">
        <v>49</v>
      </c>
      <c r="B27" s="4" t="s">
        <v>50</v>
      </c>
      <c r="C27" s="4" t="s">
        <v>7</v>
      </c>
      <c r="D27" s="4" t="s">
        <v>51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7" t="s">
        <v>52</v>
      </c>
      <c r="B28" s="1" t="s">
        <v>53</v>
      </c>
      <c r="C28" s="1" t="s">
        <v>15</v>
      </c>
      <c r="D28" s="1">
        <f>E29</f>
        <v>253.46</v>
      </c>
    </row>
    <row r="29" spans="1:22" ht="31.5" x14ac:dyDescent="0.25">
      <c r="A29" s="7" t="s">
        <v>54</v>
      </c>
      <c r="B29" s="1" t="s">
        <v>55</v>
      </c>
      <c r="C29" s="1" t="s">
        <v>7</v>
      </c>
      <c r="D29" s="1" t="s">
        <v>56</v>
      </c>
      <c r="E29" s="21">
        <v>253.46</v>
      </c>
    </row>
    <row r="30" spans="1:22" x14ac:dyDescent="0.25">
      <c r="A30" s="7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7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7" t="s">
        <v>62</v>
      </c>
      <c r="B32" s="1" t="s">
        <v>63</v>
      </c>
      <c r="C32" s="1" t="s">
        <v>15</v>
      </c>
      <c r="D32" s="8">
        <f>E29/E2</f>
        <v>3.5399441340782127</v>
      </c>
    </row>
    <row r="33" spans="1:22" s="6" customFormat="1" ht="24.75" customHeight="1" x14ac:dyDescent="0.25">
      <c r="A33" s="13" t="s">
        <v>117</v>
      </c>
      <c r="B33" s="4" t="s">
        <v>50</v>
      </c>
      <c r="C33" s="4" t="s">
        <v>7</v>
      </c>
      <c r="D33" s="4" t="s">
        <v>66</v>
      </c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7" t="s">
        <v>118</v>
      </c>
      <c r="B34" s="1" t="s">
        <v>53</v>
      </c>
      <c r="C34" s="1" t="s">
        <v>15</v>
      </c>
      <c r="D34" s="1">
        <f>E36</f>
        <v>209.37</v>
      </c>
    </row>
    <row r="35" spans="1:22" ht="31.5" x14ac:dyDescent="0.25">
      <c r="A35" s="7" t="s">
        <v>119</v>
      </c>
      <c r="B35" s="1" t="s">
        <v>55</v>
      </c>
      <c r="C35" s="1" t="s">
        <v>7</v>
      </c>
      <c r="D35" s="1" t="s">
        <v>69</v>
      </c>
    </row>
    <row r="36" spans="1:22" x14ac:dyDescent="0.25">
      <c r="A36" s="7" t="s">
        <v>120</v>
      </c>
      <c r="B36" s="1" t="s">
        <v>58</v>
      </c>
      <c r="C36" s="1" t="s">
        <v>7</v>
      </c>
      <c r="D36" s="1" t="s">
        <v>71</v>
      </c>
      <c r="E36" s="21">
        <v>209.37</v>
      </c>
    </row>
    <row r="37" spans="1:22" x14ac:dyDescent="0.25">
      <c r="A37" s="7" t="s">
        <v>121</v>
      </c>
      <c r="B37" s="1" t="s">
        <v>3</v>
      </c>
      <c r="C37" s="1" t="s">
        <v>7</v>
      </c>
      <c r="D37" s="1" t="s">
        <v>61</v>
      </c>
    </row>
    <row r="38" spans="1:22" x14ac:dyDescent="0.25">
      <c r="A38" s="7" t="s">
        <v>122</v>
      </c>
      <c r="B38" s="1" t="s">
        <v>63</v>
      </c>
      <c r="C38" s="1" t="s">
        <v>15</v>
      </c>
      <c r="D38" s="8">
        <f>E36/E2</f>
        <v>2.9241620111731845</v>
      </c>
    </row>
    <row r="39" spans="1:22" s="6" customFormat="1" x14ac:dyDescent="0.25">
      <c r="A39" s="13" t="s">
        <v>65</v>
      </c>
      <c r="B39" s="4" t="s">
        <v>50</v>
      </c>
      <c r="C39" s="4" t="s">
        <v>7</v>
      </c>
      <c r="D39" s="4" t="s">
        <v>76</v>
      </c>
      <c r="E39" s="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7" t="s">
        <v>67</v>
      </c>
      <c r="B40" s="1" t="s">
        <v>53</v>
      </c>
      <c r="C40" s="1" t="s">
        <v>15</v>
      </c>
      <c r="D40" s="1">
        <f>E42</f>
        <v>350.95</v>
      </c>
    </row>
    <row r="41" spans="1:22" ht="31.5" x14ac:dyDescent="0.25">
      <c r="A41" s="7" t="s">
        <v>68</v>
      </c>
      <c r="B41" s="1" t="s">
        <v>55</v>
      </c>
      <c r="C41" s="1" t="s">
        <v>7</v>
      </c>
      <c r="D41" s="1" t="s">
        <v>77</v>
      </c>
    </row>
    <row r="42" spans="1:22" x14ac:dyDescent="0.25">
      <c r="A42" s="7" t="s">
        <v>70</v>
      </c>
      <c r="B42" s="1" t="s">
        <v>58</v>
      </c>
      <c r="C42" s="1" t="s">
        <v>7</v>
      </c>
      <c r="D42" s="1" t="s">
        <v>71</v>
      </c>
      <c r="E42" s="22">
        <v>350.95</v>
      </c>
    </row>
    <row r="43" spans="1:22" x14ac:dyDescent="0.25">
      <c r="A43" s="7" t="s">
        <v>72</v>
      </c>
      <c r="B43" s="1" t="s">
        <v>3</v>
      </c>
      <c r="C43" s="1" t="s">
        <v>7</v>
      </c>
      <c r="D43" s="1" t="s">
        <v>61</v>
      </c>
    </row>
    <row r="44" spans="1:22" x14ac:dyDescent="0.25">
      <c r="A44" s="7" t="s">
        <v>73</v>
      </c>
      <c r="B44" s="1" t="s">
        <v>63</v>
      </c>
      <c r="C44" s="1" t="s">
        <v>15</v>
      </c>
      <c r="D44" s="8">
        <f>E42/E2</f>
        <v>4.9015363128491618</v>
      </c>
    </row>
    <row r="45" spans="1:22" s="6" customFormat="1" ht="31.5" x14ac:dyDescent="0.25">
      <c r="A45" s="13" t="s">
        <v>123</v>
      </c>
      <c r="B45" s="4" t="s">
        <v>50</v>
      </c>
      <c r="C45" s="4" t="s">
        <v>7</v>
      </c>
      <c r="D45" s="4" t="s">
        <v>78</v>
      </c>
      <c r="E45" s="2"/>
      <c r="F45" s="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7" t="s">
        <v>124</v>
      </c>
      <c r="B46" s="1" t="s">
        <v>53</v>
      </c>
      <c r="C46" s="1" t="s">
        <v>15</v>
      </c>
      <c r="D46" s="1">
        <f>E47</f>
        <v>900</v>
      </c>
    </row>
    <row r="47" spans="1:22" ht="31.5" x14ac:dyDescent="0.25">
      <c r="A47" s="7" t="s">
        <v>125</v>
      </c>
      <c r="B47" s="1" t="s">
        <v>55</v>
      </c>
      <c r="C47" s="1" t="s">
        <v>7</v>
      </c>
      <c r="D47" s="1" t="s">
        <v>78</v>
      </c>
      <c r="E47" s="2">
        <v>900</v>
      </c>
    </row>
    <row r="48" spans="1:22" x14ac:dyDescent="0.25">
      <c r="A48" s="7" t="s">
        <v>126</v>
      </c>
      <c r="B48" s="1" t="s">
        <v>58</v>
      </c>
      <c r="C48" s="1" t="s">
        <v>7</v>
      </c>
      <c r="D48" s="1" t="s">
        <v>64</v>
      </c>
    </row>
    <row r="49" spans="1:22" x14ac:dyDescent="0.25">
      <c r="A49" s="7" t="s">
        <v>127</v>
      </c>
      <c r="B49" s="1" t="s">
        <v>3</v>
      </c>
      <c r="C49" s="1" t="s">
        <v>7</v>
      </c>
      <c r="D49" s="1" t="s">
        <v>61</v>
      </c>
    </row>
    <row r="50" spans="1:22" x14ac:dyDescent="0.25">
      <c r="A50" s="7" t="s">
        <v>128</v>
      </c>
      <c r="B50" s="1" t="s">
        <v>63</v>
      </c>
      <c r="C50" s="1" t="s">
        <v>15</v>
      </c>
      <c r="D50" s="8">
        <f>E47/E2</f>
        <v>12.569832402234638</v>
      </c>
    </row>
    <row r="51" spans="1:22" s="6" customFormat="1" ht="31.5" x14ac:dyDescent="0.25">
      <c r="A51" s="13" t="s">
        <v>129</v>
      </c>
      <c r="B51" s="4" t="s">
        <v>50</v>
      </c>
      <c r="C51" s="4" t="s">
        <v>7</v>
      </c>
      <c r="D51" s="4" t="s">
        <v>79</v>
      </c>
      <c r="E51" s="2">
        <v>26.95</v>
      </c>
      <c r="F51" s="5">
        <v>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7" t="s">
        <v>130</v>
      </c>
      <c r="B52" s="1" t="s">
        <v>53</v>
      </c>
      <c r="C52" s="1" t="s">
        <v>15</v>
      </c>
      <c r="D52" s="1">
        <f>E51</f>
        <v>26.95</v>
      </c>
    </row>
    <row r="53" spans="1:22" ht="31.5" x14ac:dyDescent="0.25">
      <c r="A53" s="7" t="s">
        <v>131</v>
      </c>
      <c r="B53" s="1" t="s">
        <v>55</v>
      </c>
      <c r="C53" s="1" t="s">
        <v>7</v>
      </c>
      <c r="D53" s="1" t="s">
        <v>79</v>
      </c>
    </row>
    <row r="54" spans="1:22" x14ac:dyDescent="0.25">
      <c r="A54" s="7" t="s">
        <v>132</v>
      </c>
      <c r="B54" s="1" t="s">
        <v>58</v>
      </c>
      <c r="C54" s="1" t="s">
        <v>7</v>
      </c>
      <c r="D54" s="1" t="s">
        <v>80</v>
      </c>
    </row>
    <row r="55" spans="1:22" x14ac:dyDescent="0.25">
      <c r="A55" s="7" t="s">
        <v>133</v>
      </c>
      <c r="B55" s="1" t="s">
        <v>3</v>
      </c>
      <c r="C55" s="1" t="s">
        <v>7</v>
      </c>
      <c r="D55" s="1" t="s">
        <v>153</v>
      </c>
    </row>
    <row r="56" spans="1:22" x14ac:dyDescent="0.25">
      <c r="A56" s="7" t="s">
        <v>134</v>
      </c>
      <c r="B56" s="1" t="s">
        <v>63</v>
      </c>
      <c r="C56" s="1" t="s">
        <v>15</v>
      </c>
      <c r="D56" s="8">
        <f>E51/F51</f>
        <v>26.95</v>
      </c>
    </row>
    <row r="57" spans="1:22" ht="47.25" x14ac:dyDescent="0.25">
      <c r="A57" s="13" t="s">
        <v>75</v>
      </c>
      <c r="B57" s="4" t="s">
        <v>50</v>
      </c>
      <c r="C57" s="4" t="s">
        <v>7</v>
      </c>
      <c r="D57" s="4" t="s">
        <v>81</v>
      </c>
    </row>
    <row r="58" spans="1:22" ht="18.75" x14ac:dyDescent="0.25">
      <c r="A58" s="7" t="s">
        <v>135</v>
      </c>
      <c r="B58" s="1" t="s">
        <v>53</v>
      </c>
      <c r="C58" s="1" t="s">
        <v>15</v>
      </c>
      <c r="D58" s="1">
        <f>E59+E63+E67</f>
        <v>0</v>
      </c>
      <c r="F58" s="10"/>
    </row>
    <row r="59" spans="1:22" ht="31.5" x14ac:dyDescent="0.25">
      <c r="A59" s="7" t="s">
        <v>138</v>
      </c>
      <c r="B59" s="1" t="s">
        <v>55</v>
      </c>
      <c r="C59" s="1" t="s">
        <v>7</v>
      </c>
      <c r="D59" s="1" t="s">
        <v>82</v>
      </c>
      <c r="E59" s="2">
        <v>0</v>
      </c>
    </row>
    <row r="60" spans="1:22" x14ac:dyDescent="0.25">
      <c r="A60" s="7" t="s">
        <v>139</v>
      </c>
      <c r="B60" s="1" t="s">
        <v>58</v>
      </c>
      <c r="C60" s="1" t="s">
        <v>7</v>
      </c>
      <c r="D60" s="1" t="s">
        <v>74</v>
      </c>
    </row>
    <row r="61" spans="1:22" x14ac:dyDescent="0.25">
      <c r="A61" s="7" t="s">
        <v>140</v>
      </c>
      <c r="B61" s="1" t="s">
        <v>3</v>
      </c>
      <c r="C61" s="1" t="s">
        <v>7</v>
      </c>
      <c r="D61" s="1" t="s">
        <v>61</v>
      </c>
    </row>
    <row r="62" spans="1:22" x14ac:dyDescent="0.25">
      <c r="A62" s="7" t="s">
        <v>141</v>
      </c>
      <c r="B62" s="1" t="s">
        <v>63</v>
      </c>
      <c r="C62" s="1" t="s">
        <v>15</v>
      </c>
      <c r="D62" s="8">
        <f>E59/E2</f>
        <v>0</v>
      </c>
    </row>
    <row r="63" spans="1:22" ht="31.5" x14ac:dyDescent="0.25">
      <c r="A63" s="7" t="s">
        <v>136</v>
      </c>
      <c r="B63" s="1" t="s">
        <v>55</v>
      </c>
      <c r="C63" s="1" t="s">
        <v>7</v>
      </c>
      <c r="D63" s="1" t="s">
        <v>113</v>
      </c>
      <c r="E63" s="2">
        <v>0</v>
      </c>
    </row>
    <row r="64" spans="1:22" x14ac:dyDescent="0.25">
      <c r="A64" s="7" t="s">
        <v>142</v>
      </c>
      <c r="B64" s="1" t="s">
        <v>58</v>
      </c>
      <c r="C64" s="1" t="s">
        <v>7</v>
      </c>
      <c r="D64" s="1" t="s">
        <v>74</v>
      </c>
    </row>
    <row r="65" spans="1:5" x14ac:dyDescent="0.25">
      <c r="A65" s="7" t="s">
        <v>143</v>
      </c>
      <c r="B65" s="1" t="s">
        <v>3</v>
      </c>
      <c r="C65" s="1" t="s">
        <v>7</v>
      </c>
      <c r="D65" s="1" t="s">
        <v>61</v>
      </c>
    </row>
    <row r="66" spans="1:5" x14ac:dyDescent="0.25">
      <c r="A66" s="7" t="s">
        <v>144</v>
      </c>
      <c r="B66" s="1" t="s">
        <v>63</v>
      </c>
      <c r="C66" s="1" t="s">
        <v>15</v>
      </c>
      <c r="D66" s="8">
        <f>E63/E2</f>
        <v>0</v>
      </c>
    </row>
    <row r="67" spans="1:5" ht="31.5" x14ac:dyDescent="0.25">
      <c r="A67" s="7" t="s">
        <v>145</v>
      </c>
      <c r="B67" s="1" t="s">
        <v>55</v>
      </c>
      <c r="C67" s="1" t="s">
        <v>7</v>
      </c>
      <c r="D67" s="1" t="s">
        <v>112</v>
      </c>
      <c r="E67" s="2">
        <v>0</v>
      </c>
    </row>
    <row r="68" spans="1:5" x14ac:dyDescent="0.25">
      <c r="A68" s="7" t="s">
        <v>137</v>
      </c>
      <c r="B68" s="1" t="s">
        <v>58</v>
      </c>
      <c r="C68" s="1" t="s">
        <v>7</v>
      </c>
      <c r="D68" s="1" t="s">
        <v>74</v>
      </c>
    </row>
    <row r="69" spans="1:5" x14ac:dyDescent="0.25">
      <c r="A69" s="7" t="s">
        <v>146</v>
      </c>
      <c r="B69" s="1" t="s">
        <v>3</v>
      </c>
      <c r="C69" s="1" t="s">
        <v>7</v>
      </c>
      <c r="D69" s="1" t="s">
        <v>61</v>
      </c>
    </row>
    <row r="70" spans="1:5" x14ac:dyDescent="0.25">
      <c r="A70" s="7" t="s">
        <v>147</v>
      </c>
      <c r="B70" s="1" t="s">
        <v>63</v>
      </c>
      <c r="C70" s="1" t="s">
        <v>15</v>
      </c>
      <c r="D70" s="8">
        <f>E67/E2</f>
        <v>0</v>
      </c>
    </row>
    <row r="71" spans="1:5" x14ac:dyDescent="0.25">
      <c r="A71" s="7"/>
      <c r="B71" s="4" t="s">
        <v>83</v>
      </c>
      <c r="C71" s="1" t="s">
        <v>15</v>
      </c>
      <c r="D71" s="11">
        <f>SUM(D28,D34,D40,D46,D52,D58)</f>
        <v>1740.73</v>
      </c>
    </row>
    <row r="72" spans="1:5" x14ac:dyDescent="0.25">
      <c r="A72" s="14" t="s">
        <v>84</v>
      </c>
      <c r="B72" s="14"/>
      <c r="C72" s="14"/>
      <c r="D72" s="14"/>
    </row>
    <row r="73" spans="1:5" x14ac:dyDescent="0.25">
      <c r="A73" s="7" t="s">
        <v>150</v>
      </c>
      <c r="B73" s="1" t="s">
        <v>86</v>
      </c>
      <c r="C73" s="1" t="s">
        <v>87</v>
      </c>
      <c r="D73" s="1">
        <f>'[2]2018 непоср.'!$AA$11</f>
        <v>0</v>
      </c>
      <c r="E73" s="2" t="s">
        <v>116</v>
      </c>
    </row>
    <row r="74" spans="1:5" x14ac:dyDescent="0.25">
      <c r="A74" s="7" t="s">
        <v>151</v>
      </c>
      <c r="B74" s="1" t="s">
        <v>89</v>
      </c>
      <c r="C74" s="1" t="s">
        <v>87</v>
      </c>
      <c r="D74" s="1">
        <f>'[2]2018 непоср.'!$AB$11</f>
        <v>0</v>
      </c>
      <c r="E74" s="2" t="s">
        <v>116</v>
      </c>
    </row>
    <row r="75" spans="1:5" x14ac:dyDescent="0.25">
      <c r="A75" s="7" t="s">
        <v>152</v>
      </c>
      <c r="B75" s="1" t="s">
        <v>91</v>
      </c>
      <c r="C75" s="1" t="s">
        <v>87</v>
      </c>
      <c r="D75" s="1">
        <f>'[2]2018 непоср.'!$AC$11</f>
        <v>0</v>
      </c>
      <c r="E75" s="2" t="s">
        <v>116</v>
      </c>
    </row>
    <row r="76" spans="1:5" x14ac:dyDescent="0.25">
      <c r="A76" s="7" t="s">
        <v>148</v>
      </c>
      <c r="B76" s="1" t="s">
        <v>93</v>
      </c>
      <c r="C76" s="1" t="s">
        <v>15</v>
      </c>
      <c r="D76" s="1">
        <f>'[2]2018 непоср.'!$AD$11</f>
        <v>0</v>
      </c>
      <c r="E76" s="2" t="s">
        <v>116</v>
      </c>
    </row>
    <row r="77" spans="1:5" x14ac:dyDescent="0.25">
      <c r="A77" s="14" t="s">
        <v>94</v>
      </c>
      <c r="B77" s="14"/>
      <c r="C77" s="14"/>
      <c r="D77" s="14"/>
    </row>
    <row r="78" spans="1:5" ht="31.5" x14ac:dyDescent="0.25">
      <c r="A78" s="7" t="s">
        <v>149</v>
      </c>
      <c r="B78" s="1" t="s">
        <v>14</v>
      </c>
      <c r="C78" s="1" t="s">
        <v>15</v>
      </c>
      <c r="D78" s="1">
        <v>0</v>
      </c>
      <c r="E78" s="2" t="s">
        <v>96</v>
      </c>
    </row>
    <row r="79" spans="1:5" ht="31.5" x14ac:dyDescent="0.25">
      <c r="A79" s="7" t="s">
        <v>85</v>
      </c>
      <c r="B79" s="1" t="s">
        <v>17</v>
      </c>
      <c r="C79" s="1" t="s">
        <v>15</v>
      </c>
      <c r="D79" s="1">
        <v>0</v>
      </c>
      <c r="E79" s="2" t="s">
        <v>96</v>
      </c>
    </row>
    <row r="80" spans="1:5" ht="31.5" x14ac:dyDescent="0.25">
      <c r="A80" s="7" t="s">
        <v>88</v>
      </c>
      <c r="B80" s="1" t="s">
        <v>19</v>
      </c>
      <c r="C80" s="1" t="s">
        <v>15</v>
      </c>
      <c r="D80" s="1">
        <v>0</v>
      </c>
      <c r="E80" s="2" t="s">
        <v>96</v>
      </c>
    </row>
    <row r="81" spans="1:5" ht="31.5" x14ac:dyDescent="0.25">
      <c r="A81" s="7" t="s">
        <v>90</v>
      </c>
      <c r="B81" s="1" t="s">
        <v>43</v>
      </c>
      <c r="C81" s="1" t="s">
        <v>15</v>
      </c>
      <c r="D81" s="1">
        <v>0</v>
      </c>
      <c r="E81" s="2" t="s">
        <v>96</v>
      </c>
    </row>
    <row r="82" spans="1:5" ht="31.5" x14ac:dyDescent="0.25">
      <c r="A82" s="7" t="s">
        <v>92</v>
      </c>
      <c r="B82" s="1" t="s">
        <v>101</v>
      </c>
      <c r="C82" s="1" t="s">
        <v>15</v>
      </c>
      <c r="D82" s="1">
        <v>0</v>
      </c>
      <c r="E82" s="2" t="s">
        <v>96</v>
      </c>
    </row>
    <row r="83" spans="1:5" ht="31.5" x14ac:dyDescent="0.25">
      <c r="A83" s="7" t="s">
        <v>95</v>
      </c>
      <c r="B83" s="1" t="s">
        <v>47</v>
      </c>
      <c r="C83" s="1" t="s">
        <v>15</v>
      </c>
      <c r="D83" s="1">
        <v>0</v>
      </c>
      <c r="E83" s="2" t="s">
        <v>96</v>
      </c>
    </row>
    <row r="84" spans="1:5" x14ac:dyDescent="0.25">
      <c r="A84" s="14" t="s">
        <v>103</v>
      </c>
      <c r="B84" s="14"/>
      <c r="C84" s="14"/>
      <c r="D84" s="14"/>
      <c r="E84" s="23"/>
    </row>
    <row r="85" spans="1:5" ht="31.5" x14ac:dyDescent="0.25">
      <c r="A85" s="7" t="s">
        <v>97</v>
      </c>
      <c r="B85" s="1" t="s">
        <v>86</v>
      </c>
      <c r="C85" s="1" t="s">
        <v>87</v>
      </c>
      <c r="D85" s="1">
        <v>0</v>
      </c>
      <c r="E85" s="2" t="s">
        <v>96</v>
      </c>
    </row>
    <row r="86" spans="1:5" ht="31.5" x14ac:dyDescent="0.25">
      <c r="A86" s="7" t="s">
        <v>98</v>
      </c>
      <c r="B86" s="1" t="s">
        <v>89</v>
      </c>
      <c r="C86" s="1" t="s">
        <v>87</v>
      </c>
      <c r="D86" s="1">
        <v>0</v>
      </c>
      <c r="E86" s="2" t="s">
        <v>96</v>
      </c>
    </row>
    <row r="87" spans="1:5" ht="31.5" x14ac:dyDescent="0.25">
      <c r="A87" s="7" t="s">
        <v>99</v>
      </c>
      <c r="B87" s="1" t="s">
        <v>106</v>
      </c>
      <c r="C87" s="1" t="s">
        <v>87</v>
      </c>
      <c r="D87" s="1">
        <v>0</v>
      </c>
      <c r="E87" s="2" t="s">
        <v>96</v>
      </c>
    </row>
    <row r="88" spans="1:5" ht="31.5" x14ac:dyDescent="0.25">
      <c r="A88" s="7" t="s">
        <v>100</v>
      </c>
      <c r="B88" s="1" t="s">
        <v>93</v>
      </c>
      <c r="C88" s="1" t="s">
        <v>15</v>
      </c>
      <c r="D88" s="1">
        <v>0</v>
      </c>
      <c r="E88" s="2" t="s">
        <v>96</v>
      </c>
    </row>
    <row r="89" spans="1:5" x14ac:dyDescent="0.25">
      <c r="A89" s="14" t="s">
        <v>107</v>
      </c>
      <c r="B89" s="14"/>
      <c r="C89" s="14"/>
      <c r="D89" s="14"/>
    </row>
    <row r="90" spans="1:5" x14ac:dyDescent="0.25">
      <c r="A90" s="7" t="s">
        <v>102</v>
      </c>
      <c r="B90" s="1" t="s">
        <v>108</v>
      </c>
      <c r="C90" s="1" t="s">
        <v>87</v>
      </c>
      <c r="D90" s="1">
        <v>0</v>
      </c>
      <c r="E90" s="2" t="s">
        <v>109</v>
      </c>
    </row>
    <row r="91" spans="1:5" x14ac:dyDescent="0.25">
      <c r="A91" s="7" t="s">
        <v>104</v>
      </c>
      <c r="B91" s="1" t="s">
        <v>110</v>
      </c>
      <c r="C91" s="1" t="s">
        <v>87</v>
      </c>
      <c r="D91" s="1">
        <v>0</v>
      </c>
      <c r="E91" s="2" t="s">
        <v>109</v>
      </c>
    </row>
    <row r="92" spans="1:5" ht="31.5" x14ac:dyDescent="0.25">
      <c r="A92" s="7" t="s">
        <v>105</v>
      </c>
      <c r="B92" s="1" t="s">
        <v>111</v>
      </c>
      <c r="C92" s="1" t="s">
        <v>15</v>
      </c>
      <c r="D92" s="1">
        <v>0</v>
      </c>
      <c r="E92" s="2" t="s">
        <v>109</v>
      </c>
    </row>
    <row r="96" spans="1:5" x14ac:dyDescent="0.25">
      <c r="A96" s="24" t="s">
        <v>114</v>
      </c>
      <c r="B96" s="24"/>
      <c r="D96" s="25" t="s">
        <v>115</v>
      </c>
    </row>
  </sheetData>
  <sheetProtection algorithmName="SHA-512" hashValue="8VJolxdx9Ae+pDh+9FryDxer8/SdXQgmwtly26zJ5WudX9PwyJxlE/V1zPhyw3llaYhTGDe5CJ3OKW6W+BuDsQ==" saltValue="DSejXV+mNmcrgkt8vcPnMg==" spinCount="100000" sheet="1" objects="1" scenarios="1"/>
  <mergeCells count="8">
    <mergeCell ref="A96:B96"/>
    <mergeCell ref="A84:D84"/>
    <mergeCell ref="A89:D89"/>
    <mergeCell ref="A2:D2"/>
    <mergeCell ref="A8:D8"/>
    <mergeCell ref="A26:D26"/>
    <mergeCell ref="A72:D72"/>
    <mergeCell ref="A77:D7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2020-04-06T09:49:04Z</dcterms:modified>
</cp:coreProperties>
</file>