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82" i="1" l="1"/>
  <c r="D254" i="1" l="1"/>
  <c r="D252" i="1"/>
  <c r="D251" i="1"/>
  <c r="D166" i="1"/>
  <c r="D170" i="1"/>
  <c r="E153" i="1" l="1"/>
  <c r="E137" i="1"/>
  <c r="E133" i="1"/>
  <c r="E129" i="1"/>
  <c r="E125" i="1"/>
  <c r="E121" i="1"/>
  <c r="E117" i="1"/>
  <c r="E113" i="1"/>
  <c r="E109" i="1"/>
  <c r="E105" i="1"/>
  <c r="D94" i="1"/>
  <c r="D84" i="1"/>
  <c r="F89" i="1"/>
  <c r="F85" i="1"/>
  <c r="E73" i="1"/>
  <c r="E62" i="1"/>
  <c r="E29" i="1" l="1"/>
  <c r="D25" i="1"/>
  <c r="D23" i="1"/>
  <c r="D15" i="1" l="1"/>
  <c r="D14" i="1"/>
  <c r="D13" i="1"/>
  <c r="D11" i="1"/>
  <c r="D10" i="1"/>
  <c r="D9" i="1"/>
  <c r="D156" i="1" l="1"/>
  <c r="D72" i="1"/>
  <c r="D160" i="1" l="1"/>
  <c r="D92" i="1" l="1"/>
  <c r="D88" i="1"/>
  <c r="D70" i="1"/>
  <c r="D66" i="1"/>
  <c r="D64" i="1"/>
  <c r="D60" i="1"/>
  <c r="D32" i="1"/>
  <c r="D28" i="1"/>
  <c r="D162" i="1"/>
  <c r="D190" i="1"/>
  <c r="D98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8" i="1"/>
  <c r="D249" i="1" s="1"/>
  <c r="D24" i="1" s="1"/>
</calcChain>
</file>

<file path=xl/sharedStrings.xml><?xml version="1.0" encoding="utf-8"?>
<sst xmlns="http://schemas.openxmlformats.org/spreadsheetml/2006/main" count="984" uniqueCount="385">
  <si>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</si>
  <si>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</si>
  <si>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</si>
  <si>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</si>
  <si>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</si>
  <si>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</si>
  <si>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</si>
  <si>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</si>
  <si>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</si>
  <si>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</si>
  <si>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</si>
  <si>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</si>
  <si>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</si>
  <si>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</si>
  <si>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</si>
  <si>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</si>
  <si>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</si>
  <si>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</si>
  <si>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</si>
  <si>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</si>
  <si>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</si>
  <si>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</si>
  <si>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</si>
  <si>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</si>
  <si>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</si>
  <si>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</si>
  <si>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</si>
  <si>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</si>
  <si>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</si>
  <si>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</si>
  <si>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</si>
  <si>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</si>
  <si>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</si>
  <si>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</si>
  <si>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</si>
  <si>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</si>
  <si>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</si>
  <si>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</si>
  <si>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</si>
  <si>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</si>
  <si>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</si>
  <si>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</si>
  <si>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</si>
  <si>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</si>
  <si>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</si>
  <si>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</si>
  <si>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</si>
  <si>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</si>
  <si>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</si>
  <si>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</si>
  <si>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</si>
  <si>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</si>
  <si>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</si>
  <si>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</si>
  <si>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</si>
  <si>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</si>
  <si>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</si>
  <si>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</si>
  <si>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</si>
  <si>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</si>
  <si>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</si>
  <si>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</si>
  <si>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</si>
  <si>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</si>
  <si>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</si>
  <si>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</si>
  <si>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</si>
  <si>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</si>
  <si>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</si>
  <si>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</si>
  <si>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</si>
  <si>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</si>
  <si>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</si>
  <si>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</si>
  <si>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</si>
  <si>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</si>
  <si>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</si>
  <si>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</si>
  <si>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</si>
  <si>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</si>
  <si>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</si>
  <si>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</si>
  <si>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</si>
  <si>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</si>
  <si>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</si>
  <si>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</si>
  <si>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</si>
  <si>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</si>
  <si>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</si>
  <si>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</si>
  <si>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</si>
  <si>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</si>
  <si>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</si>
  <si>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</si>
  <si>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</si>
  <si>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</si>
  <si>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</si>
  <si>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</si>
  <si>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</si>
  <si>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</si>
  <si>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</si>
  <si>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</si>
  <si>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</si>
  <si>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</si>
  <si>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</si>
  <si>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</si>
  <si>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</si>
  <si>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</si>
  <si>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</si>
  <si>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</si>
  <si>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</si>
  <si>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</si>
  <si>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</si>
  <si>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</si>
  <si>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</si>
  <si>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</si>
  <si>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</si>
  <si>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</si>
  <si>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</si>
  <si>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</si>
  <si>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</si>
  <si>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</si>
  <si>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</si>
  <si>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</si>
  <si>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</si>
  <si>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</si>
  <si>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</si>
  <si>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</si>
  <si>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</si>
  <si>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</si>
  <si>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</si>
  <si>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</si>
  <si>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</si>
  <si>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</si>
  <si>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</si>
  <si>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</si>
  <si>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</si>
  <si>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</si>
  <si>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</si>
  <si>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</si>
  <si>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</si>
  <si>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</si>
  <si>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</si>
  <si>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</si>
  <si>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</si>
  <si>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</si>
  <si>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</si>
  <si>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</si>
  <si>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</si>
  <si>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</si>
  <si>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</si>
  <si>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</si>
  <si>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</si>
  <si>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</si>
  <si>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</si>
  <si>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</si>
  <si>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</si>
  <si>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</si>
  <si>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</si>
  <si>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</si>
  <si>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</si>
  <si>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</si>
  <si>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</si>
  <si>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</si>
  <si>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</si>
  <si>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</si>
  <si>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</si>
  <si>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</si>
  <si>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</si>
  <si>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</si>
  <si>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</si>
  <si>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</si>
  <si>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</si>
  <si>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</si>
  <si>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</si>
  <si>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</si>
  <si>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</si>
  <si>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</si>
  <si>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</si>
  <si>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</si>
  <si>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</si>
  <si>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</si>
  <si>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</si>
  <si>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</si>
  <si>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</si>
  <si>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</si>
  <si>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</si>
  <si>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</si>
  <si>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</si>
  <si>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</si>
  <si>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</si>
  <si>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</si>
  <si>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</si>
  <si>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</si>
  <si>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</si>
  <si>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</si>
  <si>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</si>
  <si>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</si>
  <si>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</si>
  <si>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</si>
  <si>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</si>
  <si>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</si>
  <si>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</si>
  <si>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</si>
  <si>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</si>
  <si>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</si>
  <si>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</si>
  <si>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</si>
  <si>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</si>
  <si>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</si>
  <si>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</si>
  <si>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</si>
  <si>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</si>
  <si>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</si>
  <si>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</si>
  <si>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</si>
  <si>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</si>
  <si>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</si>
  <si>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</si>
  <si>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</si>
  <si>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</si>
  <si>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</si>
  <si>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</si>
  <si>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</si>
  <si>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</si>
  <si>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</si>
  <si>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</si>
  <si>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</si>
  <si>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</si>
  <si>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</si>
  <si>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</si>
  <si>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</si>
  <si>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</si>
  <si>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</si>
  <si>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</si>
  <si>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</si>
  <si>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</si>
  <si>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</si>
  <si>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</si>
  <si>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</si>
  <si>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</si>
  <si>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</si>
  <si>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</si>
  <si>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</si>
  <si>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</si>
  <si>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</si>
  <si>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</si>
  <si>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</si>
  <si>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</si>
  <si>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</si>
  <si>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</si>
  <si>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</si>
  <si>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</si>
  <si>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</si>
  <si>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</si>
  <si>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</si>
  <si>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</si>
  <si>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</si>
  <si>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</si>
  <si>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</si>
  <si>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</si>
  <si>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</si>
  <si>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</si>
  <si>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</si>
  <si>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</si>
  <si>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</si>
  <si>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</si>
  <si>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</si>
  <si>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</si>
  <si>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</si>
  <si>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</si>
  <si>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</si>
  <si>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</si>
  <si>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</si>
  <si>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</si>
  <si>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</si>
  <si>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</si>
  <si>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</si>
  <si>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</si>
  <si>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</si>
  <si>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</si>
  <si>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</si>
  <si>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</si>
  <si>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</si>
  <si>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</si>
  <si>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</si>
  <si>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</si>
  <si>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</si>
  <si>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</si>
  <si>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</si>
  <si>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</si>
  <si>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</si>
  <si>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</si>
  <si>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</si>
  <si>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</si>
  <si>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</si>
  <si>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</si>
  <si>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</si>
  <si>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</si>
  <si>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</si>
  <si>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</si>
  <si>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</si>
  <si>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</si>
  <si>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</si>
  <si>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</si>
  <si>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</si>
  <si>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</si>
  <si>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</si>
  <si>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</si>
  <si>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</si>
  <si>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</si>
  <si>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</si>
  <si>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</si>
  <si>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</si>
  <si>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</si>
  <si>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</si>
  <si>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</si>
  <si>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</si>
  <si>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</si>
  <si>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</si>
  <si>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</si>
  <si>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</si>
  <si>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</si>
  <si>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</si>
  <si>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</si>
  <si>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</si>
  <si>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</si>
  <si>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</si>
  <si>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</si>
  <si>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</si>
  <si>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</si>
  <si>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</si>
  <si>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</si>
  <si>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</si>
  <si>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</si>
  <si>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</si>
  <si>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</si>
  <si>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</si>
  <si>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</si>
  <si>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</si>
  <si>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</si>
  <si>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</si>
  <si>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</si>
  <si>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</si>
  <si>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</si>
  <si>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</si>
  <si>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</si>
  <si>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</si>
  <si>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</si>
  <si>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</si>
  <si>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</si>
  <si>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</si>
  <si>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</si>
  <si>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</si>
  <si>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</si>
  <si>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</si>
  <si>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</si>
  <si>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</si>
  <si>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</si>
  <si>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</si>
  <si>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</si>
  <si>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</si>
  <si>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</si>
  <si>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</si>
  <si>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</si>
  <si>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</si>
  <si>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</si>
  <si>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</si>
  <si>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</si>
  <si>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</si>
  <si>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</si>
  <si>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</si>
  <si>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</si>
  <si>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</si>
  <si>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</si>
  <si>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</si>
  <si>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</si>
  <si>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</si>
  <si>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</si>
  <si>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</si>
  <si>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</si>
  <si>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</si>
  <si>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</si>
  <si>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</si>
  <si>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         по дому №7  ул. Гагарина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</si>
</sst>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-14972.306000000011</v>
          </cell>
        </row>
        <row r="25">
          <cell r="D25">
            <v>4267.91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GV123">
            <v>34316.073288</v>
          </cell>
        </row>
        <row r="124">
          <cell r="GV124">
            <v>49758.524742000023</v>
          </cell>
        </row>
        <row r="125">
          <cell r="GV125">
            <v>9168.4428000000007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9">
          <cell r="I19">
            <v>0</v>
          </cell>
          <cell r="M19">
            <v>7650.91</v>
          </cell>
          <cell r="P19">
            <v>5439.0960000000005</v>
          </cell>
          <cell r="U19">
            <v>6171.2820000000002</v>
          </cell>
          <cell r="V19">
            <v>3325.11</v>
          </cell>
          <cell r="Z19">
            <v>6589.674</v>
          </cell>
          <cell r="AD19">
            <v>-17103.57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75">
          <cell r="D75">
            <v>3713.5662000000007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7">
          <cell r="MY27">
            <v>954.55337728937729</v>
          </cell>
        </row>
      </sheetData>
      <sheetData sheetId="1">
        <row r="21">
          <cell r="AQ21">
            <v>743.52374999999995</v>
          </cell>
        </row>
      </sheetData>
      <sheetData sheetId="2">
        <row r="27">
          <cell r="JU27">
            <v>988.96205840659354</v>
          </cell>
        </row>
      </sheetData>
      <sheetData sheetId="3">
        <row r="21">
          <cell r="LM21">
            <v>22.973302857142858</v>
          </cell>
        </row>
      </sheetData>
      <sheetData sheetId="4">
        <row r="21">
          <cell r="X21">
            <v>0</v>
          </cell>
        </row>
      </sheetData>
      <sheetData sheetId="5">
        <row r="21">
          <cell r="BB21">
            <v>77.002250000000004</v>
          </cell>
        </row>
      </sheetData>
      <sheetData sheetId="6">
        <row r="21">
          <cell r="UY21">
            <v>87.621345714285724</v>
          </cell>
        </row>
      </sheetData>
      <sheetData sheetId="7"/>
      <sheetData sheetId="8">
        <row r="21">
          <cell r="M21">
            <v>2123.6410000000001</v>
          </cell>
        </row>
      </sheetData>
      <sheetData sheetId="9">
        <row r="21">
          <cell r="M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80" zoomScaleNormal="90" zoomScaleSheetLayoutView="80" workbookViewId="0">
      <selection activeCell="A2" sqref="A2:D2"/>
    </sheetView>
  </sheetViews>
  <sheetFormatPr defaultRowHeight="15.75" x14ac:dyDescent="0.25"/>
  <cols>
    <col min="1" max="1" width="11.5703125" style="1" customWidth="1"/>
    <col min="2" max="2" width="62.42578125" style="2" customWidth="1"/>
    <col min="3" max="3" width="27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7" t="s">
        <v>384</v>
      </c>
      <c r="B2" s="47"/>
      <c r="C2" s="47"/>
      <c r="D2" s="47"/>
      <c r="E2" s="2">
        <v>623.5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380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381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382</v>
      </c>
    </row>
    <row r="8" spans="1:22" ht="42.75" customHeight="1" x14ac:dyDescent="0.25">
      <c r="A8" s="48" t="s">
        <v>12</v>
      </c>
      <c r="B8" s="48"/>
      <c r="C8" s="48"/>
      <c r="D8" s="48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-14972.306000000011</v>
      </c>
      <c r="E10" s="2" t="s">
        <v>378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4267.91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93243.040830000027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'[2]гук(2016)'!$GV$124</f>
        <v>49758.524742000023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'[2]гук(2016)'!$GV$123</f>
        <v>34316.073288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'[2]гук(2016)'!$GV$125</f>
        <v>9168.4428000000007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68488.560830000031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D12-D25+D254+D270</f>
        <v>68488.560830000031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378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378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53516.25483000002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непоср.'!$I$19</f>
        <v>0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D22-D249</f>
        <v>-26217.672454267376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непоср.'!$M$19</f>
        <v>7650.91</v>
      </c>
      <c r="E25" s="2" t="s">
        <v>378</v>
      </c>
    </row>
    <row r="26" spans="1:22" s="10" customFormat="1" ht="35.25" customHeight="1" x14ac:dyDescent="0.25">
      <c r="A26" s="49" t="s">
        <v>48</v>
      </c>
      <c r="B26" s="49"/>
      <c r="C26" s="49"/>
      <c r="D26" s="4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2">
        <f>E29</f>
        <v>6171.2820000000002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43">
        <f>'[3]2018 непоср.'!$U$19</f>
        <v>6171.2820000000002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4">
        <f>E29/E2</f>
        <v>9.8978059342421822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7" t="s">
        <v>64</v>
      </c>
      <c r="B33" s="19" t="s">
        <v>50</v>
      </c>
      <c r="C33" s="19" t="s">
        <v>7</v>
      </c>
      <c r="D33" s="19" t="s">
        <v>65</v>
      </c>
      <c r="E33" s="38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5">
        <f>E35+E39+E43+E47+E51+E55</f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8"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8">
        <v>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8"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5">
        <f>E43/E2</f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8">
        <v>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8">
        <v>0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8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s="21" customFormat="1" ht="24.75" customHeight="1" x14ac:dyDescent="0.25">
      <c r="A59" s="37" t="s">
        <v>103</v>
      </c>
      <c r="B59" s="19" t="s">
        <v>50</v>
      </c>
      <c r="C59" s="19" t="s">
        <v>7</v>
      </c>
      <c r="D59" s="19" t="s">
        <v>104</v>
      </c>
      <c r="E59" s="3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E62</f>
        <v>5439.0960000000005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43">
        <f>'[3]2018 непоср.'!$P$19</f>
        <v>5439.0960000000005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E62/E2</f>
        <v>8.7234899759422628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s="21" customFormat="1" x14ac:dyDescent="0.25">
      <c r="A65" s="37" t="s">
        <v>113</v>
      </c>
      <c r="B65" s="19" t="s">
        <v>50</v>
      </c>
      <c r="C65" s="19" t="s">
        <v>7</v>
      </c>
      <c r="D65" s="19" t="s">
        <v>114</v>
      </c>
      <c r="E65" s="3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E68</f>
        <v>9168.44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46">
        <v>9168.44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E68/E2</f>
        <v>14.704795509222134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21" customFormat="1" ht="31.5" x14ac:dyDescent="0.25">
      <c r="A71" s="37" t="s">
        <v>121</v>
      </c>
      <c r="B71" s="19" t="s">
        <v>50</v>
      </c>
      <c r="C71" s="19" t="s">
        <v>7</v>
      </c>
      <c r="D71" s="19" t="s">
        <v>122</v>
      </c>
      <c r="E71" s="38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3713.5662000000007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5">
        <f>[4]Лист1!$D$75</f>
        <v>3713.5662000000007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5.9560003207698484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21" customFormat="1" ht="31.5" x14ac:dyDescent="0.25">
      <c r="A77" s="37" t="s">
        <v>128</v>
      </c>
      <c r="B77" s="19" t="s">
        <v>50</v>
      </c>
      <c r="C77" s="19" t="s">
        <v>7</v>
      </c>
      <c r="D77" s="19" t="s">
        <v>129</v>
      </c>
      <c r="E77" s="38">
        <v>174.84</v>
      </c>
      <c r="F77" s="20">
        <v>11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174.84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383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15.894545454545455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21" customFormat="1" x14ac:dyDescent="0.25">
      <c r="A83" s="37" t="s">
        <v>136</v>
      </c>
      <c r="B83" s="19" t="s">
        <v>50</v>
      </c>
      <c r="C83" s="19" t="s">
        <v>7</v>
      </c>
      <c r="D83" s="19" t="s">
        <v>137</v>
      </c>
      <c r="E83" s="3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F85+F89</f>
        <v>9914.7839999999997</v>
      </c>
      <c r="E84" s="38"/>
      <c r="F84" s="20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8"/>
      <c r="F85" s="46">
        <f>'[3]2018 непоср.'!$V$19</f>
        <v>3325.11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8"/>
      <c r="F86" s="20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8"/>
      <c r="F87" s="20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F85/E2</f>
        <v>5.3329751403368082</v>
      </c>
      <c r="E88" s="38"/>
      <c r="F88" s="20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8"/>
      <c r="F89" s="43">
        <f>'[3]2018 непоср.'!$Z$19</f>
        <v>6589.674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8"/>
      <c r="F90" s="20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8"/>
      <c r="F91" s="20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F89/E2</f>
        <v>10.568843624699278</v>
      </c>
      <c r="E92" s="38"/>
      <c r="F92" s="20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s="21" customFormat="1" ht="47.25" x14ac:dyDescent="0.25">
      <c r="A93" s="37" t="s">
        <v>150</v>
      </c>
      <c r="B93" s="19" t="s">
        <v>50</v>
      </c>
      <c r="C93" s="19" t="s">
        <v>7</v>
      </c>
      <c r="D93" s="19" t="s">
        <v>151</v>
      </c>
      <c r="E93" s="38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240.3</v>
      </c>
      <c r="E94" s="38"/>
      <c r="F94" s="8">
        <v>445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8">
        <v>0</v>
      </c>
      <c r="F95" s="51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8"/>
      <c r="F96" s="51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f>E95/F94</f>
        <v>0</v>
      </c>
      <c r="E98" s="38"/>
      <c r="F98" s="8" t="s">
        <v>152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8">
        <v>240.3</v>
      </c>
      <c r="F99" s="8">
        <f>F94</f>
        <v>445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0.54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s="21" customFormat="1" ht="63" x14ac:dyDescent="0.25">
      <c r="A103" s="37" t="s">
        <v>166</v>
      </c>
      <c r="B103" s="19" t="s">
        <v>50</v>
      </c>
      <c r="C103" s="19" t="s">
        <v>7</v>
      </c>
      <c r="D103" s="19" t="s">
        <v>167</v>
      </c>
      <c r="E103" s="38"/>
      <c r="F103" s="3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11169.559084267399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5">
        <f>'[5]Уборка ступеней и площадок '!$LM$21</f>
        <v>22.973302857142858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3.6845714285714287E-2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6">
        <f>'[5]Сдвигание свежевыпавш.снега'!$AQ$21</f>
        <v>743.52374999999995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1.1924999999999999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6">
        <f>'[5]Уборка контейнерных площадок'!$UY$21</f>
        <v>87.621345714285724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0.14053142857142858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5">
        <f>'[5]Уборка грунта'!$JU$27</f>
        <v>988.96205840659354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1.5861460439560442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5">
        <f>'[5]Убор.двор.тер. очис нанос снег '!$MY$27</f>
        <v>954.55337728937729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1.530959706959707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8">
        <f>'[5]сбор и вывоз листвы'!$M$21</f>
        <v>2123.6410000000001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3.4060000000000001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6">
        <f>'[5]Посыпка пескосоляной смесью'!$BB$21</f>
        <v>77.002250000000004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0.12350000000000001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6">
        <f>'[5]Ликвид налед'!$X$21</f>
        <v>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6">
        <f>'[5]покос травы'!$M$21</f>
        <v>0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8">
        <v>0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8">
        <v>0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8">
        <v>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377</v>
      </c>
      <c r="E153" s="36">
        <f>'[3]2018 непоср.'!$U$19</f>
        <v>6171.2820000000002</v>
      </c>
      <c r="F153" s="26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9.8978059342421822</v>
      </c>
      <c r="E156" s="38"/>
      <c r="F156" s="26" t="s">
        <v>232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8">
        <v>0</v>
      </c>
      <c r="F157" s="27"/>
      <c r="G157" s="2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8"/>
      <c r="F158" s="26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8"/>
      <c r="F159" s="26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0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s="10" customFormat="1" ht="47.25" x14ac:dyDescent="0.25">
      <c r="A161" s="37" t="s">
        <v>238</v>
      </c>
      <c r="B161" s="19" t="s">
        <v>50</v>
      </c>
      <c r="C161" s="19" t="s">
        <v>7</v>
      </c>
      <c r="D161" s="19" t="s">
        <v>239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E163+E171+E175+E179+E183+E187+E191+E195+E199+E203</f>
        <v>24916.84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8">
        <v>12890.56</v>
      </c>
      <c r="F163" s="38">
        <v>6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383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45">
        <f>E163/F163</f>
        <v>2148.4266666666667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s="10" customFormat="1" ht="31.5" x14ac:dyDescent="0.25">
      <c r="A167" s="22" t="s">
        <v>241</v>
      </c>
      <c r="B167" s="8" t="s">
        <v>55</v>
      </c>
      <c r="C167" s="8" t="s">
        <v>7</v>
      </c>
      <c r="D167" s="8" t="s">
        <v>376</v>
      </c>
      <c r="E167" s="38">
        <v>1973.72</v>
      </c>
      <c r="F167" s="38">
        <v>1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s="10" customFormat="1" x14ac:dyDescent="0.25">
      <c r="A168" s="22" t="s">
        <v>243</v>
      </c>
      <c r="B168" s="8" t="s">
        <v>58</v>
      </c>
      <c r="C168" s="8" t="s">
        <v>7</v>
      </c>
      <c r="D168" s="8" t="s">
        <v>244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s="10" customFormat="1" x14ac:dyDescent="0.25">
      <c r="A169" s="22" t="s">
        <v>245</v>
      </c>
      <c r="B169" s="8" t="s">
        <v>3</v>
      </c>
      <c r="C169" s="8" t="s">
        <v>7</v>
      </c>
      <c r="D169" s="8" t="s">
        <v>383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s="10" customFormat="1" x14ac:dyDescent="0.25">
      <c r="A170" s="22" t="s">
        <v>246</v>
      </c>
      <c r="B170" s="8" t="s">
        <v>63</v>
      </c>
      <c r="C170" s="8" t="s">
        <v>15</v>
      </c>
      <c r="D170" s="45">
        <f>E167/F167</f>
        <v>1973.72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s="10" customFormat="1" ht="27" customHeight="1" x14ac:dyDescent="0.25">
      <c r="A171" s="22" t="s">
        <v>247</v>
      </c>
      <c r="B171" s="8" t="s">
        <v>55</v>
      </c>
      <c r="C171" s="8" t="s">
        <v>7</v>
      </c>
      <c r="D171" s="8" t="s">
        <v>248</v>
      </c>
      <c r="E171" s="38">
        <v>0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s="10" customFormat="1" ht="18" customHeight="1" x14ac:dyDescent="0.25">
      <c r="A172" s="22" t="s">
        <v>249</v>
      </c>
      <c r="B172" s="8" t="s">
        <v>58</v>
      </c>
      <c r="C172" s="8" t="s">
        <v>7</v>
      </c>
      <c r="D172" s="8" t="s">
        <v>112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s="10" customFormat="1" ht="18" customHeight="1" x14ac:dyDescent="0.25">
      <c r="A173" s="22" t="s">
        <v>250</v>
      </c>
      <c r="B173" s="8" t="s">
        <v>3</v>
      </c>
      <c r="C173" s="8" t="s">
        <v>7</v>
      </c>
      <c r="D173" s="8" t="s">
        <v>61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s="10" customFormat="1" ht="18" customHeight="1" x14ac:dyDescent="0.25">
      <c r="A174" s="22" t="s">
        <v>251</v>
      </c>
      <c r="B174" s="8" t="s">
        <v>63</v>
      </c>
      <c r="C174" s="8" t="s">
        <v>15</v>
      </c>
      <c r="D174" s="24">
        <f>E171/E2</f>
        <v>0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s="10" customFormat="1" ht="39" customHeight="1" x14ac:dyDescent="0.25">
      <c r="A175" s="22" t="s">
        <v>252</v>
      </c>
      <c r="B175" s="8" t="s">
        <v>55</v>
      </c>
      <c r="C175" s="8" t="s">
        <v>7</v>
      </c>
      <c r="D175" s="8" t="s">
        <v>253</v>
      </c>
      <c r="E175" s="38">
        <v>0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s="10" customFormat="1" x14ac:dyDescent="0.25">
      <c r="A176" s="22" t="s">
        <v>254</v>
      </c>
      <c r="B176" s="8" t="s">
        <v>58</v>
      </c>
      <c r="C176" s="8" t="s">
        <v>7</v>
      </c>
      <c r="D176" s="8" t="s">
        <v>112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s="10" customFormat="1" x14ac:dyDescent="0.25">
      <c r="A177" s="22" t="s">
        <v>255</v>
      </c>
      <c r="B177" s="8" t="s">
        <v>3</v>
      </c>
      <c r="C177" s="8" t="s">
        <v>7</v>
      </c>
      <c r="D177" s="8" t="s">
        <v>61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s="10" customFormat="1" x14ac:dyDescent="0.25">
      <c r="A178" s="22" t="s">
        <v>256</v>
      </c>
      <c r="B178" s="8" t="s">
        <v>63</v>
      </c>
      <c r="C178" s="8" t="s">
        <v>15</v>
      </c>
      <c r="D178" s="24">
        <f>E175/E2</f>
        <v>0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s="10" customFormat="1" ht="31.5" x14ac:dyDescent="0.25">
      <c r="A179" s="22" t="s">
        <v>257</v>
      </c>
      <c r="B179" s="8" t="s">
        <v>55</v>
      </c>
      <c r="C179" s="8" t="s">
        <v>7</v>
      </c>
      <c r="D179" s="8" t="s">
        <v>258</v>
      </c>
      <c r="E179" s="38">
        <v>821.97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0" customFormat="1" x14ac:dyDescent="0.25">
      <c r="A180" s="22" t="s">
        <v>259</v>
      </c>
      <c r="B180" s="8" t="s">
        <v>58</v>
      </c>
      <c r="C180" s="8" t="s">
        <v>7</v>
      </c>
      <c r="D180" s="8" t="s">
        <v>112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0" customFormat="1" x14ac:dyDescent="0.25">
      <c r="A181" s="22" t="s">
        <v>260</v>
      </c>
      <c r="B181" s="8" t="s">
        <v>3</v>
      </c>
      <c r="C181" s="8" t="s">
        <v>7</v>
      </c>
      <c r="D181" s="8" t="s">
        <v>61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0" customFormat="1" x14ac:dyDescent="0.25">
      <c r="A182" s="22" t="s">
        <v>261</v>
      </c>
      <c r="B182" s="8" t="s">
        <v>63</v>
      </c>
      <c r="C182" s="8" t="s">
        <v>15</v>
      </c>
      <c r="D182" s="24">
        <f>E179/E2</f>
        <v>1.3183159582999198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0" customFormat="1" ht="31.5" x14ac:dyDescent="0.25">
      <c r="A183" s="22" t="s">
        <v>262</v>
      </c>
      <c r="B183" s="8" t="s">
        <v>55</v>
      </c>
      <c r="C183" s="8" t="s">
        <v>7</v>
      </c>
      <c r="D183" s="8" t="s">
        <v>263</v>
      </c>
      <c r="E183" s="38">
        <v>874.61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0" customFormat="1" x14ac:dyDescent="0.25">
      <c r="A184" s="22" t="s">
        <v>264</v>
      </c>
      <c r="B184" s="8" t="s">
        <v>58</v>
      </c>
      <c r="C184" s="8" t="s">
        <v>7</v>
      </c>
      <c r="D184" s="8" t="s">
        <v>112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0" customFormat="1" x14ac:dyDescent="0.25">
      <c r="A185" s="22" t="s">
        <v>265</v>
      </c>
      <c r="B185" s="8" t="s">
        <v>3</v>
      </c>
      <c r="C185" s="8" t="s">
        <v>7</v>
      </c>
      <c r="D185" s="8" t="s">
        <v>61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0" customFormat="1" x14ac:dyDescent="0.25">
      <c r="A186" s="22" t="s">
        <v>266</v>
      </c>
      <c r="B186" s="8" t="s">
        <v>63</v>
      </c>
      <c r="C186" s="8" t="s">
        <v>15</v>
      </c>
      <c r="D186" s="24">
        <f>E183/E2</f>
        <v>1.4027425821972734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0" customFormat="1" ht="31.5" x14ac:dyDescent="0.25">
      <c r="A187" s="22"/>
      <c r="B187" s="8" t="s">
        <v>55</v>
      </c>
      <c r="C187" s="8" t="s">
        <v>7</v>
      </c>
      <c r="D187" s="8" t="s">
        <v>373</v>
      </c>
      <c r="E187" s="38">
        <v>880.01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s="10" customFormat="1" x14ac:dyDescent="0.25">
      <c r="A188" s="22"/>
      <c r="B188" s="8" t="s">
        <v>58</v>
      </c>
      <c r="C188" s="8" t="s">
        <v>7</v>
      </c>
      <c r="D188" s="8" t="s">
        <v>112</v>
      </c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s="10" customFormat="1" x14ac:dyDescent="0.25">
      <c r="A189" s="22"/>
      <c r="B189" s="8" t="s">
        <v>3</v>
      </c>
      <c r="C189" s="8" t="s">
        <v>7</v>
      </c>
      <c r="D189" s="8" t="s">
        <v>61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s="10" customFormat="1" x14ac:dyDescent="0.25">
      <c r="A190" s="22"/>
      <c r="B190" s="8" t="s">
        <v>63</v>
      </c>
      <c r="C190" s="8" t="s">
        <v>15</v>
      </c>
      <c r="D190" s="24">
        <f>E187/E2</f>
        <v>1.4114033680834002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s="10" customFormat="1" ht="31.5" x14ac:dyDescent="0.25">
      <c r="A191" s="22" t="s">
        <v>267</v>
      </c>
      <c r="B191" s="8" t="s">
        <v>55</v>
      </c>
      <c r="C191" s="8" t="s">
        <v>7</v>
      </c>
      <c r="D191" s="8" t="s">
        <v>268</v>
      </c>
      <c r="E191" s="38">
        <v>0</v>
      </c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s="10" customFormat="1" x14ac:dyDescent="0.25">
      <c r="A192" s="22" t="s">
        <v>269</v>
      </c>
      <c r="B192" s="8" t="s">
        <v>58</v>
      </c>
      <c r="C192" s="8" t="s">
        <v>7</v>
      </c>
      <c r="D192" s="8" t="s">
        <v>112</v>
      </c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s="10" customFormat="1" x14ac:dyDescent="0.25">
      <c r="A193" s="22" t="s">
        <v>270</v>
      </c>
      <c r="B193" s="8" t="s">
        <v>3</v>
      </c>
      <c r="C193" s="8" t="s">
        <v>7</v>
      </c>
      <c r="D193" s="8" t="s">
        <v>61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s="10" customFormat="1" x14ac:dyDescent="0.25">
      <c r="A194" s="22" t="s">
        <v>271</v>
      </c>
      <c r="B194" s="8" t="s">
        <v>63</v>
      </c>
      <c r="C194" s="8" t="s">
        <v>15</v>
      </c>
      <c r="D194" s="24">
        <f>E191/E2</f>
        <v>0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s="10" customFormat="1" ht="31.5" x14ac:dyDescent="0.25">
      <c r="A195" s="22" t="s">
        <v>272</v>
      </c>
      <c r="B195" s="8" t="s">
        <v>55</v>
      </c>
      <c r="C195" s="8" t="s">
        <v>7</v>
      </c>
      <c r="D195" s="8" t="s">
        <v>273</v>
      </c>
      <c r="E195" s="38">
        <v>5611.75</v>
      </c>
      <c r="F195" s="38" t="s">
        <v>274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s="10" customFormat="1" x14ac:dyDescent="0.25">
      <c r="A196" s="22" t="s">
        <v>275</v>
      </c>
      <c r="B196" s="8" t="s">
        <v>58</v>
      </c>
      <c r="C196" s="8" t="s">
        <v>7</v>
      </c>
      <c r="D196" s="8" t="s">
        <v>112</v>
      </c>
      <c r="E196" s="38"/>
      <c r="F196" s="38" t="s">
        <v>61</v>
      </c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s="10" customFormat="1" x14ac:dyDescent="0.25">
      <c r="A197" s="22" t="s">
        <v>276</v>
      </c>
      <c r="B197" s="8" t="s">
        <v>3</v>
      </c>
      <c r="C197" s="8" t="s">
        <v>7</v>
      </c>
      <c r="D197" s="8" t="s">
        <v>61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s="10" customFormat="1" x14ac:dyDescent="0.25">
      <c r="A198" s="22" t="s">
        <v>277</v>
      </c>
      <c r="B198" s="8" t="s">
        <v>63</v>
      </c>
      <c r="C198" s="8" t="s">
        <v>15</v>
      </c>
      <c r="D198" s="24">
        <f>E195/E2</f>
        <v>9.0004009623095431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s="10" customFormat="1" ht="31.5" x14ac:dyDescent="0.25">
      <c r="A199" s="22" t="s">
        <v>278</v>
      </c>
      <c r="B199" s="8" t="s">
        <v>55</v>
      </c>
      <c r="C199" s="8" t="s">
        <v>7</v>
      </c>
      <c r="D199" s="8" t="s">
        <v>279</v>
      </c>
      <c r="E199" s="38">
        <v>3837.94</v>
      </c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s="10" customFormat="1" x14ac:dyDescent="0.25">
      <c r="A200" s="22" t="s">
        <v>280</v>
      </c>
      <c r="B200" s="8" t="s">
        <v>58</v>
      </c>
      <c r="C200" s="8" t="s">
        <v>7</v>
      </c>
      <c r="D200" s="8" t="s">
        <v>112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s="10" customFormat="1" x14ac:dyDescent="0.25">
      <c r="A201" s="22" t="s">
        <v>281</v>
      </c>
      <c r="B201" s="8" t="s">
        <v>3</v>
      </c>
      <c r="C201" s="8" t="s">
        <v>7</v>
      </c>
      <c r="D201" s="8" t="s">
        <v>61</v>
      </c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s="10" customFormat="1" x14ac:dyDescent="0.25">
      <c r="A202" s="22" t="s">
        <v>282</v>
      </c>
      <c r="B202" s="8" t="s">
        <v>63</v>
      </c>
      <c r="C202" s="8" t="s">
        <v>15</v>
      </c>
      <c r="D202" s="24">
        <f>E199/E2</f>
        <v>6.1554771451483559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s="10" customFormat="1" ht="31.5" x14ac:dyDescent="0.25">
      <c r="A203" s="22"/>
      <c r="B203" s="8" t="s">
        <v>55</v>
      </c>
      <c r="C203" s="8" t="s">
        <v>7</v>
      </c>
      <c r="D203" s="24" t="s">
        <v>283</v>
      </c>
      <c r="E203" s="38">
        <v>0</v>
      </c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s="10" customFormat="1" x14ac:dyDescent="0.25">
      <c r="A204" s="22"/>
      <c r="B204" s="8" t="s">
        <v>58</v>
      </c>
      <c r="C204" s="8" t="s">
        <v>7</v>
      </c>
      <c r="D204" s="24" t="s">
        <v>112</v>
      </c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s="10" customFormat="1" x14ac:dyDescent="0.25">
      <c r="A205" s="22"/>
      <c r="B205" s="8" t="s">
        <v>3</v>
      </c>
      <c r="C205" s="8" t="s">
        <v>7</v>
      </c>
      <c r="D205" s="24" t="s">
        <v>61</v>
      </c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s="10" customFormat="1" x14ac:dyDescent="0.25">
      <c r="A206" s="22"/>
      <c r="B206" s="8" t="s">
        <v>63</v>
      </c>
      <c r="C206" s="8" t="s">
        <v>15</v>
      </c>
      <c r="D206" s="24">
        <f>E203/E2</f>
        <v>0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s="10" customFormat="1" ht="47.25" x14ac:dyDescent="0.25">
      <c r="A207" s="37" t="s">
        <v>284</v>
      </c>
      <c r="B207" s="19" t="s">
        <v>50</v>
      </c>
      <c r="C207" s="19" t="s">
        <v>7</v>
      </c>
      <c r="D207" s="19" t="s">
        <v>285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s="10" customFormat="1" ht="18.75" x14ac:dyDescent="0.25">
      <c r="A208" s="22" t="s">
        <v>286</v>
      </c>
      <c r="B208" s="8" t="s">
        <v>53</v>
      </c>
      <c r="C208" s="8" t="s">
        <v>15</v>
      </c>
      <c r="D208" s="8">
        <f>E209+E213+E217+E221+E225+E229+E233+E237+E241+E245</f>
        <v>8825.2199999999993</v>
      </c>
      <c r="E208" s="38"/>
      <c r="F208" s="29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s="10" customFormat="1" ht="31.5" x14ac:dyDescent="0.25">
      <c r="A209" s="22" t="s">
        <v>287</v>
      </c>
      <c r="B209" s="8" t="s">
        <v>55</v>
      </c>
      <c r="C209" s="8" t="s">
        <v>7</v>
      </c>
      <c r="D209" s="8" t="s">
        <v>288</v>
      </c>
      <c r="E209" s="38">
        <v>0</v>
      </c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s="10" customFormat="1" x14ac:dyDescent="0.25">
      <c r="A210" s="22" t="s">
        <v>289</v>
      </c>
      <c r="B210" s="8" t="s">
        <v>58</v>
      </c>
      <c r="C210" s="8" t="s">
        <v>7</v>
      </c>
      <c r="D210" s="8" t="s">
        <v>112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s="10" customFormat="1" x14ac:dyDescent="0.25">
      <c r="A211" s="22" t="s">
        <v>290</v>
      </c>
      <c r="B211" s="8" t="s">
        <v>3</v>
      </c>
      <c r="C211" s="8" t="s">
        <v>7</v>
      </c>
      <c r="D211" s="8" t="s">
        <v>61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s="10" customFormat="1" x14ac:dyDescent="0.25">
      <c r="A212" s="22" t="s">
        <v>291</v>
      </c>
      <c r="B212" s="8" t="s">
        <v>63</v>
      </c>
      <c r="C212" s="8" t="s">
        <v>15</v>
      </c>
      <c r="D212" s="8">
        <v>0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s="10" customFormat="1" ht="31.5" x14ac:dyDescent="0.25">
      <c r="A213" s="22" t="s">
        <v>292</v>
      </c>
      <c r="B213" s="8" t="s">
        <v>55</v>
      </c>
      <c r="C213" s="8" t="s">
        <v>7</v>
      </c>
      <c r="D213" s="8" t="s">
        <v>293</v>
      </c>
      <c r="E213" s="38">
        <v>0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s="10" customFormat="1" x14ac:dyDescent="0.25">
      <c r="A214" s="22" t="s">
        <v>294</v>
      </c>
      <c r="B214" s="8" t="s">
        <v>58</v>
      </c>
      <c r="C214" s="8" t="s">
        <v>7</v>
      </c>
      <c r="D214" s="8" t="s">
        <v>112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s="10" customFormat="1" x14ac:dyDescent="0.25">
      <c r="A215" s="22" t="s">
        <v>295</v>
      </c>
      <c r="B215" s="8" t="s">
        <v>3</v>
      </c>
      <c r="C215" s="8" t="s">
        <v>7</v>
      </c>
      <c r="D215" s="8" t="s">
        <v>61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s="10" customFormat="1" x14ac:dyDescent="0.25">
      <c r="A216" s="22" t="s">
        <v>296</v>
      </c>
      <c r="B216" s="8" t="s">
        <v>63</v>
      </c>
      <c r="C216" s="8" t="s">
        <v>15</v>
      </c>
      <c r="D216" s="24">
        <f>E213/E2</f>
        <v>0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s="10" customFormat="1" ht="31.5" x14ac:dyDescent="0.25">
      <c r="A217" s="22" t="s">
        <v>297</v>
      </c>
      <c r="B217" s="8" t="s">
        <v>55</v>
      </c>
      <c r="C217" s="8" t="s">
        <v>7</v>
      </c>
      <c r="D217" s="8" t="s">
        <v>298</v>
      </c>
      <c r="E217" s="38">
        <v>0</v>
      </c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s="10" customFormat="1" x14ac:dyDescent="0.25">
      <c r="A218" s="22" t="s">
        <v>299</v>
      </c>
      <c r="B218" s="8" t="s">
        <v>58</v>
      </c>
      <c r="C218" s="8" t="s">
        <v>7</v>
      </c>
      <c r="D218" s="8" t="s">
        <v>112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s="10" customFormat="1" x14ac:dyDescent="0.25">
      <c r="A219" s="22" t="s">
        <v>300</v>
      </c>
      <c r="B219" s="8" t="s">
        <v>3</v>
      </c>
      <c r="C219" s="8" t="s">
        <v>7</v>
      </c>
      <c r="D219" s="8" t="s">
        <v>61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s="10" customFormat="1" x14ac:dyDescent="0.25">
      <c r="A220" s="22" t="s">
        <v>301</v>
      </c>
      <c r="B220" s="8" t="s">
        <v>63</v>
      </c>
      <c r="C220" s="8" t="s">
        <v>15</v>
      </c>
      <c r="D220" s="8">
        <v>0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s="10" customFormat="1" ht="31.5" x14ac:dyDescent="0.25">
      <c r="A221" s="22" t="s">
        <v>302</v>
      </c>
      <c r="B221" s="8" t="s">
        <v>55</v>
      </c>
      <c r="C221" s="8" t="s">
        <v>7</v>
      </c>
      <c r="D221" s="8" t="s">
        <v>303</v>
      </c>
      <c r="E221" s="38">
        <v>0</v>
      </c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s="10" customFormat="1" x14ac:dyDescent="0.25">
      <c r="A222" s="22" t="s">
        <v>304</v>
      </c>
      <c r="B222" s="8" t="s">
        <v>58</v>
      </c>
      <c r="C222" s="8" t="s">
        <v>7</v>
      </c>
      <c r="D222" s="8" t="s">
        <v>112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s="10" customFormat="1" x14ac:dyDescent="0.25">
      <c r="A223" s="22" t="s">
        <v>305</v>
      </c>
      <c r="B223" s="8" t="s">
        <v>3</v>
      </c>
      <c r="C223" s="8" t="s">
        <v>7</v>
      </c>
      <c r="D223" s="8" t="s">
        <v>61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s="10" customFormat="1" x14ac:dyDescent="0.25">
      <c r="A224" s="22" t="s">
        <v>306</v>
      </c>
      <c r="B224" s="8" t="s">
        <v>63</v>
      </c>
      <c r="C224" s="8" t="s">
        <v>15</v>
      </c>
      <c r="D224" s="8">
        <v>0</v>
      </c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s="10" customFormat="1" ht="31.5" x14ac:dyDescent="0.25">
      <c r="A225" s="22" t="s">
        <v>307</v>
      </c>
      <c r="B225" s="8" t="s">
        <v>55</v>
      </c>
      <c r="C225" s="8" t="s">
        <v>7</v>
      </c>
      <c r="D225" s="8" t="s">
        <v>308</v>
      </c>
      <c r="E225" s="38">
        <v>7242.61</v>
      </c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s="10" customFormat="1" x14ac:dyDescent="0.25">
      <c r="A226" s="22" t="s">
        <v>309</v>
      </c>
      <c r="B226" s="8" t="s">
        <v>58</v>
      </c>
      <c r="C226" s="8" t="s">
        <v>7</v>
      </c>
      <c r="D226" s="8" t="s">
        <v>112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s="10" customFormat="1" x14ac:dyDescent="0.25">
      <c r="A227" s="22" t="s">
        <v>310</v>
      </c>
      <c r="B227" s="8" t="s">
        <v>3</v>
      </c>
      <c r="C227" s="8" t="s">
        <v>7</v>
      </c>
      <c r="D227" s="8" t="s">
        <v>61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s="10" customFormat="1" x14ac:dyDescent="0.25">
      <c r="A228" s="22" t="s">
        <v>311</v>
      </c>
      <c r="B228" s="8" t="s">
        <v>63</v>
      </c>
      <c r="C228" s="8" t="s">
        <v>15</v>
      </c>
      <c r="D228" s="24">
        <f>E225/E2</f>
        <v>11.616054530874097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s="10" customFormat="1" ht="31.5" x14ac:dyDescent="0.25">
      <c r="A229" s="22" t="s">
        <v>312</v>
      </c>
      <c r="B229" s="8" t="s">
        <v>55</v>
      </c>
      <c r="C229" s="8" t="s">
        <v>7</v>
      </c>
      <c r="D229" s="8" t="s">
        <v>313</v>
      </c>
      <c r="E229" s="38">
        <v>0</v>
      </c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s="10" customFormat="1" x14ac:dyDescent="0.25">
      <c r="A230" s="22" t="s">
        <v>314</v>
      </c>
      <c r="B230" s="8" t="s">
        <v>58</v>
      </c>
      <c r="C230" s="8" t="s">
        <v>7</v>
      </c>
      <c r="D230" s="8" t="s">
        <v>112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s="10" customFormat="1" x14ac:dyDescent="0.25">
      <c r="A231" s="22" t="s">
        <v>315</v>
      </c>
      <c r="B231" s="8" t="s">
        <v>3</v>
      </c>
      <c r="C231" s="8" t="s">
        <v>7</v>
      </c>
      <c r="D231" s="8" t="s">
        <v>61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s="10" customFormat="1" x14ac:dyDescent="0.25">
      <c r="A232" s="22" t="s">
        <v>316</v>
      </c>
      <c r="B232" s="8" t="s">
        <v>63</v>
      </c>
      <c r="C232" s="8" t="s">
        <v>15</v>
      </c>
      <c r="D232" s="24">
        <f>E229/E2</f>
        <v>0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s="10" customFormat="1" ht="31.5" x14ac:dyDescent="0.25">
      <c r="A233" s="22" t="s">
        <v>317</v>
      </c>
      <c r="B233" s="8" t="s">
        <v>55</v>
      </c>
      <c r="C233" s="8" t="s">
        <v>7</v>
      </c>
      <c r="D233" s="8" t="s">
        <v>318</v>
      </c>
      <c r="E233" s="38">
        <v>0</v>
      </c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s="10" customFormat="1" x14ac:dyDescent="0.25">
      <c r="A234" s="22" t="s">
        <v>319</v>
      </c>
      <c r="B234" s="8" t="s">
        <v>58</v>
      </c>
      <c r="C234" s="8" t="s">
        <v>7</v>
      </c>
      <c r="D234" s="8" t="s">
        <v>112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s="10" customFormat="1" x14ac:dyDescent="0.25">
      <c r="A235" s="22" t="s">
        <v>320</v>
      </c>
      <c r="B235" s="8" t="s">
        <v>3</v>
      </c>
      <c r="C235" s="8" t="s">
        <v>7</v>
      </c>
      <c r="D235" s="8" t="s">
        <v>61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s="10" customFormat="1" x14ac:dyDescent="0.25">
      <c r="A236" s="22" t="s">
        <v>321</v>
      </c>
      <c r="B236" s="8" t="s">
        <v>63</v>
      </c>
      <c r="C236" s="8" t="s">
        <v>15</v>
      </c>
      <c r="D236" s="24">
        <f>E233/E2</f>
        <v>0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s="10" customFormat="1" ht="31.5" x14ac:dyDescent="0.25">
      <c r="A237" s="22" t="s">
        <v>322</v>
      </c>
      <c r="B237" s="8" t="s">
        <v>55</v>
      </c>
      <c r="C237" s="8" t="s">
        <v>7</v>
      </c>
      <c r="D237" s="8" t="s">
        <v>323</v>
      </c>
      <c r="E237" s="38">
        <v>1582.61</v>
      </c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s="10" customFormat="1" x14ac:dyDescent="0.25">
      <c r="A238" s="22" t="s">
        <v>324</v>
      </c>
      <c r="B238" s="8" t="s">
        <v>58</v>
      </c>
      <c r="C238" s="8" t="s">
        <v>7</v>
      </c>
      <c r="D238" s="8" t="s">
        <v>112</v>
      </c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spans="1:22" s="10" customFormat="1" x14ac:dyDescent="0.25">
      <c r="A239" s="22" t="s">
        <v>325</v>
      </c>
      <c r="B239" s="8" t="s">
        <v>3</v>
      </c>
      <c r="C239" s="8" t="s">
        <v>7</v>
      </c>
      <c r="D239" s="8" t="s">
        <v>61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spans="1:22" s="10" customFormat="1" x14ac:dyDescent="0.25">
      <c r="A240" s="22" t="s">
        <v>326</v>
      </c>
      <c r="B240" s="8" t="s">
        <v>63</v>
      </c>
      <c r="C240" s="8" t="s">
        <v>15</v>
      </c>
      <c r="D240" s="24">
        <f>E237/E2</f>
        <v>2.5382678428227745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 s="10" customFormat="1" ht="31.5" x14ac:dyDescent="0.25">
      <c r="A241" s="22" t="s">
        <v>327</v>
      </c>
      <c r="B241" s="8" t="s">
        <v>55</v>
      </c>
      <c r="C241" s="8" t="s">
        <v>7</v>
      </c>
      <c r="D241" s="8" t="s">
        <v>328</v>
      </c>
      <c r="E241" s="38">
        <v>0</v>
      </c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spans="1:22" s="10" customFormat="1" x14ac:dyDescent="0.25">
      <c r="A242" s="22" t="s">
        <v>329</v>
      </c>
      <c r="B242" s="8" t="s">
        <v>58</v>
      </c>
      <c r="C242" s="8" t="s">
        <v>7</v>
      </c>
      <c r="D242" s="8" t="s">
        <v>112</v>
      </c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spans="1:22" s="10" customFormat="1" x14ac:dyDescent="0.25">
      <c r="A243" s="22" t="s">
        <v>330</v>
      </c>
      <c r="B243" s="8" t="s">
        <v>3</v>
      </c>
      <c r="C243" s="8" t="s">
        <v>7</v>
      </c>
      <c r="D243" s="8" t="s">
        <v>61</v>
      </c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spans="1:22" s="10" customFormat="1" x14ac:dyDescent="0.25">
      <c r="A244" s="22" t="s">
        <v>331</v>
      </c>
      <c r="B244" s="8" t="s">
        <v>63</v>
      </c>
      <c r="C244" s="8" t="s">
        <v>15</v>
      </c>
      <c r="D244" s="24">
        <f>E241/E2</f>
        <v>0</v>
      </c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 s="10" customFormat="1" ht="31.5" x14ac:dyDescent="0.25">
      <c r="A245" s="22" t="s">
        <v>332</v>
      </c>
      <c r="B245" s="8" t="s">
        <v>55</v>
      </c>
      <c r="C245" s="8" t="s">
        <v>7</v>
      </c>
      <c r="D245" s="8" t="s">
        <v>333</v>
      </c>
      <c r="E245" s="38">
        <v>0</v>
      </c>
      <c r="F245" s="38" t="s">
        <v>334</v>
      </c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spans="1:22" s="10" customFormat="1" x14ac:dyDescent="0.25">
      <c r="A246" s="22" t="s">
        <v>335</v>
      </c>
      <c r="B246" s="8" t="s">
        <v>58</v>
      </c>
      <c r="C246" s="8" t="s">
        <v>7</v>
      </c>
      <c r="D246" s="8" t="s">
        <v>112</v>
      </c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</row>
    <row r="247" spans="1:22" s="10" customFormat="1" x14ac:dyDescent="0.25">
      <c r="A247" s="22" t="s">
        <v>336</v>
      </c>
      <c r="B247" s="8" t="s">
        <v>3</v>
      </c>
      <c r="C247" s="8" t="s">
        <v>7</v>
      </c>
      <c r="D247" s="8" t="s">
        <v>337</v>
      </c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</row>
    <row r="248" spans="1:22" s="10" customFormat="1" x14ac:dyDescent="0.25">
      <c r="A248" s="22" t="s">
        <v>338</v>
      </c>
      <c r="B248" s="8" t="s">
        <v>63</v>
      </c>
      <c r="C248" s="8" t="s">
        <v>15</v>
      </c>
      <c r="D248" s="24">
        <f>E245/E2</f>
        <v>0</v>
      </c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 s="10" customFormat="1" x14ac:dyDescent="0.25">
      <c r="A249" s="22"/>
      <c r="B249" s="19" t="s">
        <v>339</v>
      </c>
      <c r="C249" s="8" t="s">
        <v>15</v>
      </c>
      <c r="D249" s="30">
        <f>SUM(D84,D28,D34,D60,D66,D72,D78,D94,D104,D162,D208)</f>
        <v>79733.927284267396</v>
      </c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</row>
    <row r="250" spans="1:22" x14ac:dyDescent="0.25">
      <c r="A250" s="48" t="s">
        <v>340</v>
      </c>
      <c r="B250" s="48"/>
      <c r="C250" s="48"/>
      <c r="D250" s="48"/>
    </row>
    <row r="251" spans="1:22" x14ac:dyDescent="0.25">
      <c r="A251" s="6" t="s">
        <v>341</v>
      </c>
      <c r="B251" s="7" t="s">
        <v>342</v>
      </c>
      <c r="C251" s="7" t="s">
        <v>343</v>
      </c>
      <c r="D251" s="7">
        <f>'[3]2018 непоср.'!$AA$19</f>
        <v>0</v>
      </c>
      <c r="E251" s="2" t="s">
        <v>378</v>
      </c>
    </row>
    <row r="252" spans="1:22" x14ac:dyDescent="0.25">
      <c r="A252" s="6" t="s">
        <v>344</v>
      </c>
      <c r="B252" s="7" t="s">
        <v>345</v>
      </c>
      <c r="C252" s="7" t="s">
        <v>343</v>
      </c>
      <c r="D252" s="7">
        <f>'[3]2018 непоср.'!$AB$19</f>
        <v>0</v>
      </c>
      <c r="E252" s="2" t="s">
        <v>378</v>
      </c>
    </row>
    <row r="253" spans="1:22" x14ac:dyDescent="0.25">
      <c r="A253" s="6" t="s">
        <v>346</v>
      </c>
      <c r="B253" s="7" t="s">
        <v>347</v>
      </c>
      <c r="C253" s="7" t="s">
        <v>343</v>
      </c>
      <c r="D253" s="7">
        <v>0</v>
      </c>
      <c r="E253" s="2" t="s">
        <v>378</v>
      </c>
    </row>
    <row r="254" spans="1:22" x14ac:dyDescent="0.25">
      <c r="A254" s="6" t="s">
        <v>348</v>
      </c>
      <c r="B254" s="7" t="s">
        <v>349</v>
      </c>
      <c r="C254" s="7" t="s">
        <v>15</v>
      </c>
      <c r="D254" s="7">
        <f>'[3]2018 непоср.'!$AD$19</f>
        <v>-17103.57</v>
      </c>
      <c r="E254" s="2" t="s">
        <v>378</v>
      </c>
    </row>
    <row r="255" spans="1:22" x14ac:dyDescent="0.25">
      <c r="A255" s="48" t="s">
        <v>350</v>
      </c>
      <c r="B255" s="48"/>
      <c r="C255" s="48"/>
      <c r="D255" s="48"/>
    </row>
    <row r="256" spans="1:22" ht="31.5" x14ac:dyDescent="0.25">
      <c r="A256" s="6" t="s">
        <v>351</v>
      </c>
      <c r="B256" s="7" t="s">
        <v>14</v>
      </c>
      <c r="C256" s="7" t="s">
        <v>15</v>
      </c>
      <c r="D256" s="7">
        <v>0</v>
      </c>
      <c r="E256" s="2" t="s">
        <v>352</v>
      </c>
    </row>
    <row r="257" spans="1:5" ht="31.5" x14ac:dyDescent="0.25">
      <c r="A257" s="6" t="s">
        <v>353</v>
      </c>
      <c r="B257" s="7" t="s">
        <v>17</v>
      </c>
      <c r="C257" s="7" t="s">
        <v>15</v>
      </c>
      <c r="D257" s="7">
        <v>0</v>
      </c>
      <c r="E257" s="2" t="s">
        <v>352</v>
      </c>
    </row>
    <row r="258" spans="1:5" ht="31.5" x14ac:dyDescent="0.25">
      <c r="A258" s="6" t="s">
        <v>354</v>
      </c>
      <c r="B258" s="7" t="s">
        <v>19</v>
      </c>
      <c r="C258" s="7" t="s">
        <v>15</v>
      </c>
      <c r="D258" s="7">
        <v>0</v>
      </c>
      <c r="E258" s="2" t="s">
        <v>352</v>
      </c>
    </row>
    <row r="259" spans="1:5" ht="31.5" x14ac:dyDescent="0.25">
      <c r="A259" s="6" t="s">
        <v>355</v>
      </c>
      <c r="B259" s="7" t="s">
        <v>43</v>
      </c>
      <c r="C259" s="7" t="s">
        <v>15</v>
      </c>
      <c r="D259" s="7">
        <v>0</v>
      </c>
      <c r="E259" s="2" t="s">
        <v>352</v>
      </c>
    </row>
    <row r="260" spans="1:5" ht="31.5" x14ac:dyDescent="0.25">
      <c r="A260" s="6" t="s">
        <v>356</v>
      </c>
      <c r="B260" s="7" t="s">
        <v>357</v>
      </c>
      <c r="C260" s="7" t="s">
        <v>15</v>
      </c>
      <c r="D260" s="7">
        <v>0</v>
      </c>
      <c r="E260" s="2" t="s">
        <v>352</v>
      </c>
    </row>
    <row r="261" spans="1:5" ht="31.5" x14ac:dyDescent="0.25">
      <c r="A261" s="6" t="s">
        <v>358</v>
      </c>
      <c r="B261" s="7" t="s">
        <v>47</v>
      </c>
      <c r="C261" s="7" t="s">
        <v>15</v>
      </c>
      <c r="D261" s="7">
        <v>0</v>
      </c>
      <c r="E261" s="2" t="s">
        <v>352</v>
      </c>
    </row>
    <row r="262" spans="1:5" x14ac:dyDescent="0.25">
      <c r="A262" s="48" t="s">
        <v>359</v>
      </c>
      <c r="B262" s="48"/>
      <c r="C262" s="48"/>
      <c r="D262" s="48"/>
      <c r="E262" s="31"/>
    </row>
    <row r="263" spans="1:5" ht="31.5" x14ac:dyDescent="0.25">
      <c r="A263" s="6" t="s">
        <v>360</v>
      </c>
      <c r="B263" s="7" t="s">
        <v>342</v>
      </c>
      <c r="C263" s="7" t="s">
        <v>343</v>
      </c>
      <c r="D263" s="7">
        <v>0</v>
      </c>
      <c r="E263" s="2" t="s">
        <v>352</v>
      </c>
    </row>
    <row r="264" spans="1:5" ht="31.5" x14ac:dyDescent="0.25">
      <c r="A264" s="6" t="s">
        <v>361</v>
      </c>
      <c r="B264" s="7" t="s">
        <v>345</v>
      </c>
      <c r="C264" s="7" t="s">
        <v>343</v>
      </c>
      <c r="D264" s="7">
        <v>0</v>
      </c>
      <c r="E264" s="2" t="s">
        <v>352</v>
      </c>
    </row>
    <row r="265" spans="1:5" ht="31.5" x14ac:dyDescent="0.25">
      <c r="A265" s="6" t="s">
        <v>362</v>
      </c>
      <c r="B265" s="7" t="s">
        <v>363</v>
      </c>
      <c r="C265" s="7" t="s">
        <v>343</v>
      </c>
      <c r="D265" s="7">
        <v>0</v>
      </c>
      <c r="E265" s="2" t="s">
        <v>352</v>
      </c>
    </row>
    <row r="266" spans="1:5" ht="31.5" x14ac:dyDescent="0.25">
      <c r="A266" s="6" t="s">
        <v>364</v>
      </c>
      <c r="B266" s="7" t="s">
        <v>349</v>
      </c>
      <c r="C266" s="7" t="s">
        <v>15</v>
      </c>
      <c r="D266" s="7">
        <v>0</v>
      </c>
      <c r="E266" s="2" t="s">
        <v>352</v>
      </c>
    </row>
    <row r="267" spans="1:5" x14ac:dyDescent="0.25">
      <c r="A267" s="48" t="s">
        <v>365</v>
      </c>
      <c r="B267" s="48"/>
      <c r="C267" s="48"/>
      <c r="D267" s="48"/>
    </row>
    <row r="268" spans="1:5" x14ac:dyDescent="0.25">
      <c r="A268" s="6" t="s">
        <v>366</v>
      </c>
      <c r="B268" s="7" t="s">
        <v>367</v>
      </c>
      <c r="C268" s="7" t="s">
        <v>343</v>
      </c>
      <c r="D268" s="7">
        <v>0</v>
      </c>
      <c r="E268" s="2" t="s">
        <v>368</v>
      </c>
    </row>
    <row r="269" spans="1:5" x14ac:dyDescent="0.25">
      <c r="A269" s="6" t="s">
        <v>369</v>
      </c>
      <c r="B269" s="7" t="s">
        <v>370</v>
      </c>
      <c r="C269" s="7" t="s">
        <v>343</v>
      </c>
      <c r="D269" s="7">
        <v>0</v>
      </c>
      <c r="E269" s="2" t="s">
        <v>368</v>
      </c>
    </row>
    <row r="270" spans="1:5" ht="31.5" x14ac:dyDescent="0.25">
      <c r="A270" s="6" t="s">
        <v>371</v>
      </c>
      <c r="B270" s="7" t="s">
        <v>372</v>
      </c>
      <c r="C270" s="7" t="s">
        <v>15</v>
      </c>
      <c r="D270" s="7">
        <v>0</v>
      </c>
      <c r="E270" s="2" t="s">
        <v>368</v>
      </c>
    </row>
    <row r="274" spans="1:4" x14ac:dyDescent="0.25">
      <c r="A274" s="50" t="s">
        <v>374</v>
      </c>
      <c r="B274" s="50"/>
      <c r="D274" s="32" t="s">
        <v>375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2019-04-09T08:11:44Z</dcterms:modified>
</cp:coreProperties>
</file>