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<sst xmlns="http://schemas.openxmlformats.org/spreadsheetml/2006/main" count="967" uniqueCount="386">
  <si>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</si>
  <si>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</si>
  <si>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</si>
  <si>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</si>
  <si>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</si>
  <si>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</si>
  <si>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</si>
  <si>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</si>
  <si>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</si>
  <si>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</si>
  <si>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</si>
  <si>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</si>
  <si>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</si>
  <si>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</si>
  <si>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</si>
  <si>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</si>
  <si>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</si>
  <si>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</si>
  <si>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</si>
  <si>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</si>
  <si>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</si>
  <si>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</si>
  <si>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</si>
  <si>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</si>
  <si>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</si>
  <si>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</si>
  <si>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</si>
  <si>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</si>
  <si>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</si>
  <si>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</si>
  <si>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</si>
  <si>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</si>
  <si>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</si>
  <si>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</si>
  <si>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</si>
  <si>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</si>
  <si>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</si>
  <si>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</si>
  <si>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</si>
  <si>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</si>
  <si>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</si>
  <si>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</si>
  <si>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</si>
  <si>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</si>
  <si>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</si>
  <si>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</si>
  <si>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</si>
  <si>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</si>
  <si>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</si>
  <si>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</si>
  <si>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</si>
  <si>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</si>
  <si>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</si>
  <si>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</si>
  <si>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</si>
  <si>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</si>
  <si>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</si>
  <si>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</si>
  <si>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</si>
  <si>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</si>
  <si>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</si>
  <si>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</si>
  <si>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</si>
  <si>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</si>
  <si>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</si>
  <si>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</si>
  <si>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</si>
  <si>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</si>
  <si>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</si>
  <si>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</si>
  <si>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</si>
  <si>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</si>
  <si>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</si>
  <si>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</si>
  <si>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</si>
  <si>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</si>
  <si>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</si>
  <si>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</si>
  <si>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</si>
  <si>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</si>
  <si>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</si>
  <si>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</si>
  <si>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</si>
  <si>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</si>
  <si>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</si>
  <si>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</si>
  <si>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</si>
  <si>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</si>
  <si>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</si>
  <si>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</si>
  <si>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</si>
  <si>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</si>
  <si>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</si>
  <si>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</si>
  <si>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</si>
  <si>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</si>
  <si>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</si>
  <si>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</si>
  <si>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</si>
  <si>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</si>
  <si>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</si>
  <si>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</si>
  <si>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</si>
  <si>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</si>
  <si>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</si>
  <si>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</si>
  <si>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</si>
  <si>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</si>
  <si>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</si>
  <si>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</si>
  <si>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</si>
  <si>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</si>
  <si>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</si>
  <si>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</si>
  <si>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</si>
  <si>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</si>
  <si>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</si>
  <si>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</si>
  <si>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</si>
  <si>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</si>
  <si>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</si>
  <si>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</si>
  <si>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</si>
  <si>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</si>
  <si>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</si>
  <si>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</si>
  <si>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</si>
  <si>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</si>
  <si>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</si>
  <si>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</si>
  <si>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</si>
  <si>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</si>
  <si>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</si>
  <si>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</si>
  <si>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</si>
  <si>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</si>
  <si>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</si>
  <si>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</si>
  <si>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</si>
  <si>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</si>
  <si>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</si>
  <si>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</si>
  <si>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</si>
  <si>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</si>
  <si>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</si>
  <si>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</si>
  <si>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</si>
  <si>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</si>
  <si>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</si>
  <si>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</si>
  <si>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</si>
  <si>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</si>
  <si>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</si>
  <si>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</si>
  <si>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</si>
  <si>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</si>
  <si>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</si>
  <si>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</si>
  <si>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</si>
  <si>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</si>
  <si>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</si>
  <si>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</si>
  <si>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</si>
  <si>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</si>
  <si>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</si>
  <si>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</si>
  <si>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</si>
  <si>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</si>
  <si>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</si>
  <si>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</si>
  <si>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</si>
  <si>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</si>
  <si>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</si>
  <si>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</si>
  <si>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</si>
  <si>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</si>
  <si>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</si>
  <si>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</si>
  <si>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</si>
  <si>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</si>
  <si>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</si>
  <si>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</si>
  <si>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</si>
  <si>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</si>
  <si>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</si>
  <si>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</si>
  <si>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</si>
  <si>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</si>
  <si>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</si>
  <si>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</si>
  <si>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</si>
  <si>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</si>
  <si>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</si>
  <si>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</si>
  <si>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</si>
  <si>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</si>
  <si>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</si>
  <si>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</si>
  <si>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</si>
  <si>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</si>
  <si>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</si>
  <si>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</si>
  <si>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</si>
  <si>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</si>
  <si>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</si>
  <si>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</si>
  <si>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</si>
  <si>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</si>
  <si>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</si>
  <si>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</si>
  <si>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</si>
  <si>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</si>
  <si>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</si>
  <si>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</si>
  <si>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</si>
  <si>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</si>
  <si>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</si>
  <si>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</si>
  <si>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</si>
  <si>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</si>
  <si>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</si>
  <si>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</si>
  <si>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</si>
  <si>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</si>
  <si>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</si>
  <si>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</si>
  <si>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</si>
  <si>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</si>
  <si>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</si>
  <si>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</si>
  <si>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</si>
  <si>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</si>
  <si>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</si>
  <si>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</si>
  <si>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</si>
  <si>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</si>
  <si>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</si>
  <si>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</si>
  <si>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</si>
  <si>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</si>
  <si>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</si>
  <si>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</si>
  <si>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</si>
  <si>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</si>
  <si>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</si>
  <si>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</si>
  <si>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</si>
  <si>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</si>
  <si>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</si>
  <si>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</si>
  <si>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</si>
  <si>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</si>
  <si>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</si>
  <si>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</si>
  <si>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</si>
  <si>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</si>
  <si>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</si>
  <si>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</si>
  <si>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</si>
  <si>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</si>
  <si>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</si>
  <si>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</si>
  <si>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</si>
  <si>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</si>
  <si>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</si>
  <si>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</si>
  <si>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</si>
  <si>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</si>
  <si>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</si>
  <si>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</si>
  <si>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</si>
  <si>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</si>
  <si>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</si>
  <si>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</si>
  <si>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</si>
  <si>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</si>
  <si>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</si>
  <si>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</si>
  <si>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</si>
  <si>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</si>
  <si>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</si>
  <si>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</si>
  <si>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</si>
  <si>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</si>
  <si>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</si>
  <si>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</si>
  <si>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</si>
  <si>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</si>
  <si>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</si>
  <si>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</si>
  <si>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</si>
  <si>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</si>
  <si>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</si>
  <si>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</si>
  <si>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</si>
  <si>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</si>
  <si>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</si>
  <si>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</si>
  <si>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</si>
  <si>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</si>
  <si>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</si>
  <si>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</si>
  <si>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</si>
  <si>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</si>
  <si>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</si>
  <si>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</si>
  <si>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</si>
  <si>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</si>
  <si>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</si>
  <si>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</si>
  <si>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</si>
  <si>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</si>
  <si>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</si>
  <si>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</si>
  <si>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</si>
  <si>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</si>
  <si>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</si>
  <si>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</si>
  <si>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</si>
  <si>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</si>
  <si>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</si>
  <si>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</si>
  <si>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</si>
  <si>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</si>
  <si>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</si>
  <si>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</si>
  <si>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</si>
  <si>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</si>
  <si>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</si>
  <si>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</si>
  <si>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</si>
  <si>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</si>
  <si>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</si>
  <si>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</si>
  <si>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</si>
  <si>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</si>
  <si>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</si>
  <si>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</si>
  <si>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</si>
  <si>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</si>
  <si>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</si>
  <si>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</si>
  <si>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</si>
  <si>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</si>
  <si>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</si>
  <si>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</si>
  <si>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</si>
  <si>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</si>
  <si>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</si>
  <si>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</si>
  <si>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</si>
  <si>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</si>
  <si>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</si>
  <si>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</si>
  <si>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</si>
  <si>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</si>
  <si>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</si>
  <si>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</si>
  <si>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</si>
  <si>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</si>
  <si>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</si>
  <si>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</si>
  <si>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</si>
  <si>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</si>
  <si>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</si>
  <si>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</si>
  <si>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</si>
  <si>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</si>
  <si>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</si>
  <si>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</si>
  <si>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</si>
  <si>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</si>
  <si>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</si>
  <si>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</si>
  <si>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</si>
  <si>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</si>
  <si>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</si>
  <si>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</si>
  <si>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</si>
  <si>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</si>
  <si>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</si>
  <si>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</si>
  <si>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 9  ул. Студеновская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</si>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</sst>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D123">
            <v>170234.54954399998</v>
          </cell>
        </row>
        <row r="124">
          <cell r="AD124">
            <v>266494.64623800013</v>
          </cell>
        </row>
        <row r="125">
          <cell r="AD125">
            <v>44195.2764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176" sqref="D17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11" width="0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382</v>
      </c>
      <c r="B2" s="45"/>
      <c r="C2" s="45"/>
      <c r="D2" s="45"/>
      <c r="E2" s="1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-46263.47</v>
      </c>
    </row>
    <row r="11" spans="1:4" ht="15.75">
      <c r="A11" s="7" t="s">
        <v>78</v>
      </c>
      <c r="B11" s="8" t="s">
        <v>79</v>
      </c>
      <c r="C11" s="8" t="s">
        <v>76</v>
      </c>
      <c r="D11" s="8">
        <v>77611.8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480924.47218200006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'[1]гук(2016)'!$AD$124</f>
        <v>266494.64623800013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'[1]гук(2016)'!$AD$123</f>
        <v>170234.54954399998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'[1]гук(2016)'!$AD$125</f>
        <v>44195.2764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382725.33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382725.33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336461.86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3">
        <f>D16-D251+D10</f>
        <v>-50033.206000000035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v>103642.17</v>
      </c>
      <c r="E25" s="1">
        <f>D12-(D16+D10)+D256-D24+D11</f>
        <v>270749.3381820001</v>
      </c>
    </row>
    <row r="26" spans="1:22" s="16" customFormat="1" ht="35.25" customHeight="1">
      <c r="A26" s="46" t="s">
        <v>105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28517.89</v>
      </c>
      <c r="E28" s="19">
        <v>28517.89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9.488567626018964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328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34177.08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1622.97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0.54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327</v>
      </c>
      <c r="E39" s="14">
        <v>930.5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0.30959906837464646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9172.56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3.0519248045250373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342</v>
      </c>
      <c r="B47" s="9" t="s">
        <v>109</v>
      </c>
      <c r="C47" s="9" t="s">
        <v>70</v>
      </c>
      <c r="D47" s="9" t="s">
        <v>16</v>
      </c>
      <c r="E47" s="14">
        <v>22451.05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343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344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345</v>
      </c>
      <c r="B50" s="9" t="s">
        <v>111</v>
      </c>
      <c r="C50" s="9" t="s">
        <v>76</v>
      </c>
      <c r="D50" s="34">
        <f>E47/E2</f>
        <v>7.469988354683081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346</v>
      </c>
      <c r="B51" s="9" t="s">
        <v>109</v>
      </c>
      <c r="C51" s="9" t="s">
        <v>70</v>
      </c>
      <c r="D51" s="34" t="s">
        <v>330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347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348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349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350</v>
      </c>
      <c r="B55" s="9" t="s">
        <v>109</v>
      </c>
      <c r="C55" s="9" t="s">
        <v>70</v>
      </c>
      <c r="D55" s="34" t="s">
        <v>329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351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352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353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20429.32</v>
      </c>
      <c r="E60" s="14">
        <v>20429.32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6.797311595408418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381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381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44195.28</v>
      </c>
      <c r="E72" s="14">
        <v>44195.28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14.704801197804025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11911.73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11911.73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3.963310597238396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3099.45</v>
      </c>
      <c r="F83" s="30" t="s">
        <v>339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3099.45</v>
      </c>
      <c r="E84" s="14"/>
      <c r="F84" s="15">
        <v>6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516.5749999999999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341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87858.16</v>
      </c>
      <c r="E90" s="14"/>
      <c r="F90" s="30" t="s">
        <v>341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30604.77</v>
      </c>
      <c r="F91" s="30" t="s">
        <v>341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341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10.182921310929961</v>
      </c>
      <c r="E94" s="14"/>
      <c r="F94" s="30" t="s">
        <v>341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57253.39</v>
      </c>
      <c r="F95" s="30" t="s">
        <v>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341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341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19.049539178173347</v>
      </c>
      <c r="E98" s="14"/>
      <c r="F98" s="30" t="s">
        <v>341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148.61</v>
      </c>
      <c r="E100" s="14"/>
      <c r="F100" s="9">
        <v>412.8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3" t="s">
        <v>374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148.61</v>
      </c>
      <c r="F105" s="9">
        <f>F100</f>
        <v>412.8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0.36000484496124036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78870.69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f>514.77+809.38</f>
        <v>1324.15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0.44057561137913825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f>834.51+5017.38</f>
        <v>5851.89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1.9470603892863085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f>412.66+1709.53</f>
        <v>2122.19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0.7061021460655466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f>721.92+28616.85</f>
        <v>29338.769999999997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9.761693561803359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f>15823.68+2822.47</f>
        <v>18646.15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6.2040093162535355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10236.73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3.4059990018299784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4454.15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1.4819996672766593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2168.77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0.7216003992680087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354</v>
      </c>
      <c r="B143" s="9" t="s">
        <v>109</v>
      </c>
      <c r="C143" s="9" t="s">
        <v>70</v>
      </c>
      <c r="D143" s="9" t="s">
        <v>336</v>
      </c>
      <c r="E143" s="14">
        <v>1026.08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355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356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357</v>
      </c>
      <c r="B146" s="9" t="s">
        <v>111</v>
      </c>
      <c r="C146" s="9" t="s">
        <v>76</v>
      </c>
      <c r="D146" s="35">
        <f>E143/E2</f>
        <v>0.34140076526368324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335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358</v>
      </c>
      <c r="B151" s="9" t="s">
        <v>109</v>
      </c>
      <c r="C151" s="9" t="s">
        <v>70</v>
      </c>
      <c r="D151" s="35" t="s">
        <v>337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359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360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361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362</v>
      </c>
      <c r="B155" s="9" t="s">
        <v>109</v>
      </c>
      <c r="C155" s="9" t="s">
        <v>70</v>
      </c>
      <c r="D155" s="35" t="s">
        <v>334</v>
      </c>
      <c r="E155" s="14">
        <v>1946.72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363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364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365</v>
      </c>
      <c r="B158" s="9" t="s">
        <v>111</v>
      </c>
      <c r="C158" s="9" t="s">
        <v>76</v>
      </c>
      <c r="D158" s="35">
        <f>E155/E2</f>
        <v>0.6477191815005823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376</v>
      </c>
      <c r="E159" s="14">
        <v>740.09</v>
      </c>
      <c r="F159" s="37" t="s">
        <v>375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378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366</v>
      </c>
      <c r="B163" s="9" t="s">
        <v>109</v>
      </c>
      <c r="C163" s="9" t="s">
        <v>70</v>
      </c>
      <c r="D163" s="9" t="s">
        <v>331</v>
      </c>
      <c r="E163" s="14">
        <v>1015</v>
      </c>
      <c r="F163" s="38"/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367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368</v>
      </c>
      <c r="B165" s="9" t="s">
        <v>67</v>
      </c>
      <c r="C165" s="9" t="s">
        <v>70</v>
      </c>
      <c r="D165" s="9" t="s">
        <v>12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369</v>
      </c>
      <c r="B166" s="9" t="s">
        <v>111</v>
      </c>
      <c r="C166" s="9" t="s">
        <v>76</v>
      </c>
      <c r="D166" s="35">
        <f>E163/E2</f>
        <v>0.33771419065047414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53763.03599999999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f>2148.426</f>
        <v>2148.426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f>E169</f>
        <v>2148.426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380</v>
      </c>
      <c r="E173" s="14">
        <f>5433.45+1044.3</f>
        <v>6477.75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f>E173</f>
        <v>6477.75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v>1283.1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0.4269173182498752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5841.26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1.9435235401763435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785.65+519.28+59.77+1573.31+346.84</f>
        <v>3284.85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1.0929462651805024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910.76+114.22</f>
        <v>1024.98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0.3410347695890867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f>330.11+258.3</f>
        <v>588.4100000000001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0.19577774080851776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229.26</v>
      </c>
      <c r="F197" s="15" t="s">
        <v>332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0.07628015305273665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3993.32+972.65+3992.83+198.85+1653.89</f>
        <v>10811.539999999999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3.59725170520712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377</v>
      </c>
      <c r="E205" s="14">
        <v>22073.46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7.344355348527699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23523.82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5100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1.696889036765929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11410.86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41">
        <f>E219/E2</f>
        <v>3.796659457660955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338</v>
      </c>
      <c r="E227" s="14">
        <v>1478.95</v>
      </c>
      <c r="F227" s="15" t="s">
        <v>379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0.49208118449509236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0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v>675.51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0.22475794376975544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v>4858.5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1.6165363500249543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370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333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371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372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373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2">
        <f>SUM(D90,D28,D34,D60,D66,D72,D78,D84,D100,D110,D168,D210)</f>
        <v>386495.06600000005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4" t="s">
        <v>293</v>
      </c>
      <c r="B252" s="44"/>
      <c r="C252" s="44"/>
      <c r="D252" s="44"/>
    </row>
    <row r="253" spans="1:4" ht="15.75">
      <c r="A253" s="7" t="s">
        <v>294</v>
      </c>
      <c r="B253" s="8" t="s">
        <v>295</v>
      </c>
      <c r="C253" s="8" t="s">
        <v>296</v>
      </c>
      <c r="D253" s="8">
        <v>5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5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-1358.28</v>
      </c>
    </row>
    <row r="257" spans="1:4" ht="15.75">
      <c r="A257" s="44" t="s">
        <v>303</v>
      </c>
      <c r="B257" s="44"/>
      <c r="C257" s="44"/>
      <c r="D257" s="44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4" t="s">
        <v>311</v>
      </c>
      <c r="B264" s="44"/>
      <c r="C264" s="44"/>
      <c r="D264" s="44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4" t="s">
        <v>317</v>
      </c>
      <c r="B269" s="44"/>
      <c r="C269" s="44"/>
      <c r="D269" s="44"/>
    </row>
    <row r="270" spans="1:4" ht="15.75">
      <c r="A270" s="7" t="s">
        <v>318</v>
      </c>
      <c r="B270" s="8" t="s">
        <v>319</v>
      </c>
      <c r="C270" s="8" t="s">
        <v>296</v>
      </c>
      <c r="D270" s="8">
        <v>4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7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53467.67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2018-03-27T08:54:39Z</dcterms:modified>
  <cp:category/>
  <cp:version/>
  <cp:contentType/>
  <cp:contentStatus/>
</cp:coreProperties>
</file>