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<sst xmlns="http://schemas.openxmlformats.org/spreadsheetml/2006/main" count="978" uniqueCount="388">
  <si>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</si>
  <si>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</si>
  <si>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</si>
  <si>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</si>
  <si>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</si>
  <si>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</si>
  <si>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</si>
  <si>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</si>
  <si>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</si>
  <si>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</si>
  <si>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</si>
  <si>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</si>
  <si>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</si>
  <si>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</si>
  <si>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</si>
  <si>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</si>
  <si>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</si>
  <si>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</si>
  <si>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</si>
  <si>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</si>
  <si>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</si>
  <si>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</si>
  <si>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</si>
  <si>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</si>
  <si>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</si>
  <si>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</si>
  <si>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</si>
  <si>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</si>
  <si>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</si>
  <si>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</si>
  <si>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</si>
  <si>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</si>
  <si>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</si>
  <si>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</si>
  <si>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</si>
  <si>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</si>
  <si>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</si>
  <si>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</si>
  <si>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</si>
  <si>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</si>
  <si>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</si>
  <si>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</si>
  <si>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</si>
  <si>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</si>
  <si>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</si>
  <si>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</si>
  <si>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</si>
  <si>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</si>
  <si>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</si>
  <si>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</si>
  <si>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</si>
  <si>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</si>
  <si>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</si>
  <si>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</si>
  <si>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</si>
  <si>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</si>
  <si>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</si>
  <si>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</si>
  <si>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</si>
  <si>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</si>
  <si>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</si>
  <si>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</si>
  <si>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</si>
  <si>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</si>
  <si>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</si>
  <si>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</si>
  <si>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</si>
  <si>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</si>
  <si>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</si>
  <si>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</si>
  <si>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</si>
  <si>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</si>
  <si>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</si>
  <si>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</si>
  <si>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</si>
  <si>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</si>
  <si>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</si>
  <si>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</si>
  <si>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</si>
  <si>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</si>
  <si>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</si>
  <si>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</si>
  <si>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</si>
  <si>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</si>
  <si>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</si>
  <si>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</si>
  <si>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</si>
  <si>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</si>
  <si>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</si>
  <si>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</si>
  <si>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</si>
  <si>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</si>
  <si>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</si>
  <si>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</si>
  <si>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</si>
  <si>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</si>
  <si>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</si>
  <si>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</si>
  <si>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</si>
  <si>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</si>
  <si>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</si>
  <si>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</si>
  <si>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</si>
  <si>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</si>
  <si>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</si>
  <si>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</si>
  <si>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</si>
  <si>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</si>
  <si>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</si>
  <si>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</si>
  <si>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</si>
  <si>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</si>
  <si>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</si>
  <si>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</si>
  <si>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</si>
  <si>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</si>
  <si>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</si>
  <si>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</si>
  <si>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</si>
  <si>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</si>
  <si>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</si>
  <si>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</si>
  <si>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</si>
  <si>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</si>
  <si>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</si>
  <si>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</si>
  <si>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</si>
  <si>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</si>
  <si>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</si>
  <si>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</si>
  <si>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</si>
  <si>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</si>
  <si>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</si>
  <si>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</si>
  <si>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</si>
  <si>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</si>
  <si>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</si>
  <si>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</si>
  <si>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</si>
  <si>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</si>
  <si>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</si>
  <si>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</si>
  <si>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</si>
  <si>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</si>
  <si>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</si>
  <si>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</si>
  <si>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</si>
  <si>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</si>
  <si>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</si>
  <si>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</si>
  <si>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</si>
  <si>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</si>
  <si>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</si>
  <si>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</si>
  <si>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</si>
  <si>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</si>
  <si>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</si>
  <si>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</si>
  <si>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</si>
  <si>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</si>
  <si>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</si>
  <si>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</si>
  <si>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</si>
  <si>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</si>
  <si>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</si>
  <si>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</si>
  <si>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</si>
  <si>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</si>
  <si>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</si>
  <si>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</si>
  <si>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</si>
  <si>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</si>
  <si>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</si>
  <si>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</si>
  <si>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</si>
  <si>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</si>
  <si>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</si>
  <si>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</si>
  <si>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</si>
  <si>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</si>
  <si>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</si>
  <si>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</si>
  <si>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</si>
  <si>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</si>
  <si>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</si>
  <si>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</si>
  <si>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</si>
  <si>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</si>
  <si>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</si>
  <si>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</si>
  <si>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</si>
  <si>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</si>
  <si>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</si>
  <si>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</si>
  <si>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</si>
  <si>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</si>
  <si>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</si>
  <si>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</si>
  <si>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</si>
  <si>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</si>
  <si>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</si>
  <si>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</si>
  <si>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</si>
  <si>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</si>
  <si>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</si>
  <si>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</si>
  <si>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</si>
  <si>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</si>
  <si>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</si>
  <si>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</si>
  <si>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</si>
  <si>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</si>
  <si>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</si>
  <si>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</si>
  <si>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</si>
  <si>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</si>
  <si>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</si>
  <si>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</si>
  <si>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</si>
  <si>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</si>
  <si>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</si>
  <si>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</si>
  <si>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</si>
  <si>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</si>
  <si>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</si>
  <si>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</si>
  <si>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</si>
  <si>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</si>
  <si>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</si>
  <si>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</si>
  <si>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</si>
  <si>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</si>
  <si>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</si>
  <si>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</si>
  <si>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</si>
  <si>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</si>
  <si>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</si>
  <si>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</si>
  <si>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</si>
  <si>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</si>
  <si>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</si>
  <si>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</si>
  <si>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</si>
  <si>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</si>
  <si>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</si>
  <si>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</si>
  <si>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</si>
  <si>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</si>
  <si>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</si>
  <si>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</si>
  <si>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</si>
  <si>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</si>
  <si>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</si>
  <si>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</si>
  <si>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</si>
  <si>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</si>
  <si>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</si>
  <si>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</si>
  <si>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</si>
  <si>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</si>
  <si>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</si>
  <si>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</si>
  <si>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</si>
  <si>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</si>
  <si>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</si>
  <si>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</si>
  <si>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</si>
  <si>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</si>
  <si>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</si>
  <si>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</si>
  <si>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</si>
  <si>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</si>
  <si>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</si>
  <si>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</si>
  <si>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</si>
  <si>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</si>
  <si>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</si>
  <si>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</si>
  <si>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</si>
  <si>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</si>
  <si>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</si>
  <si>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</si>
  <si>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</si>
  <si>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</si>
  <si>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</si>
  <si>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</si>
  <si>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</si>
  <si>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</si>
  <si>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</si>
  <si>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</si>
  <si>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</si>
  <si>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</si>
  <si>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</si>
  <si>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</si>
  <si>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</si>
  <si>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</si>
  <si>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</si>
  <si>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</si>
  <si>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</si>
  <si>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</si>
  <si>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</si>
  <si>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</si>
  <si>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</si>
  <si>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</si>
  <si>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</si>
  <si>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</si>
  <si>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</si>
  <si>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</si>
  <si>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</si>
  <si>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</si>
  <si>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</si>
  <si>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</si>
  <si>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</si>
  <si>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</si>
  <si>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</si>
  <si>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</si>
  <si>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</si>
  <si>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</si>
  <si>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</si>
  <si>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</si>
  <si>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</si>
  <si>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</si>
  <si>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</si>
  <si>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</si>
  <si>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</si>
  <si>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</si>
  <si>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</si>
  <si>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</si>
  <si>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</si>
  <si>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</si>
  <si>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</si>
  <si>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</si>
  <si>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</si>
  <si>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</si>
  <si>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</si>
  <si>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</si>
  <si>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</si>
  <si>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</si>
  <si>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</si>
  <si>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</si>
  <si>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</si>
  <si>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</si>
  <si>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</si>
  <si>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</si>
  <si>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</si>
  <si>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</si>
  <si>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</si>
  <si>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</si>
  <si>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</si>
  <si>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</si>
  <si>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</si>
  <si>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</si>
  <si>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</si>
  <si>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</si>
  <si>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</si>
  <si>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</si>
  <si>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</si>
  <si>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</si>
  <si>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</si>
  <si>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</si>
  <si>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</si>
  <si>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</si>
  <si>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</si>
  <si>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</si>
  <si>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</si>
  <si>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</si>
  <si>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</si>
  <si>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</si>
  <si>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</si>
  <si>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</si>
  <si>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</si>
  <si>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</si>
  <si>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</si>
  <si>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</si>
  <si>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</si>
  <si>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</si>
  <si>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</si>
  <si>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</si>
  <si>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</si>
  <si>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</si>
  <si>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</si>
  <si>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</si>
  <si>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</si>
  <si>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5  ул. Ленина                        в г. Липецке</t>
  </si>
  <si>
    <t>31.03.2018 г.</t>
  </si>
  <si>
    <t>01.01.2017 г.</t>
  </si>
  <si>
    <t>31.12.2017 г.</t>
  </si>
  <si>
    <t>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</si>
</sst>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T123">
            <v>297684.16160039994</v>
          </cell>
        </row>
        <row r="124">
          <cell r="DT124">
            <v>358694.74642320024</v>
          </cell>
        </row>
        <row r="125">
          <cell r="DT125">
            <v>76807.58184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54">
      <selection activeCell="E154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4" t="s">
        <v>383</v>
      </c>
      <c r="B2" s="44"/>
      <c r="C2" s="44"/>
      <c r="D2" s="44"/>
      <c r="E2" s="1">
        <v>5223.3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-394755.33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41626.46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733186.4898636002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'[1]гук(2016)'!$DT$124</f>
        <v>358694.74642320024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'[1]гук(2016)'!$DT$123</f>
        <v>297684.16160039994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'[1]гук(2016)'!$DT$125</f>
        <v>76807.58184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408766.24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408766.24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14010.909999999974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592.55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D16-D255+D10</f>
        <v>-586568.6329999999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v>73487.34</v>
      </c>
      <c r="E25" s="1">
        <f>D12-(D16+D10)+D260-D24+D11</f>
        <v>1344038.3728636</v>
      </c>
    </row>
    <row r="26" spans="1:22" s="15" customFormat="1" ht="35.25" customHeight="1">
      <c r="A26" s="45" t="s">
        <v>105</v>
      </c>
      <c r="B26" s="45"/>
      <c r="C26" s="45"/>
      <c r="D26" s="45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28592.23</v>
      </c>
      <c r="E28" s="18">
        <v>28592.23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5.473978136427163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64332.55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3102.64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0.59399996171003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1617.13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0.30959929546455306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17053.29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3.264849807592901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342</v>
      </c>
      <c r="B47" s="9" t="s">
        <v>109</v>
      </c>
      <c r="C47" s="9" t="s">
        <v>70</v>
      </c>
      <c r="D47" s="9" t="s">
        <v>16</v>
      </c>
      <c r="E47" s="13">
        <v>42559.49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343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344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345</v>
      </c>
      <c r="B50" s="9" t="s">
        <v>111</v>
      </c>
      <c r="C50" s="9" t="s">
        <v>76</v>
      </c>
      <c r="D50" s="33">
        <f>E47/E2</f>
        <v>8.148007964313747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346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347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348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349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350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351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352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353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22134.84</v>
      </c>
      <c r="E60" s="13">
        <v>22134.84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4.237711791396244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382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382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76807.58</v>
      </c>
      <c r="E72" s="13">
        <v>76807.58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14.704799647732276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1099.68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1099.68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0.21053357073114698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890.1</v>
      </c>
      <c r="F83" s="29" t="s">
        <v>339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890.1</v>
      </c>
      <c r="E84" s="13"/>
      <c r="F84" s="14">
        <v>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E83/E2</f>
        <v>0.17040951122853368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114249.81</v>
      </c>
      <c r="E90" s="13"/>
      <c r="F90" s="29" t="s">
        <v>341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53188.45</v>
      </c>
      <c r="F91" s="29" t="s">
        <v>341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10.182920758907203</v>
      </c>
      <c r="E94" s="13"/>
      <c r="F94" s="29" t="s">
        <v>341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61061.36</v>
      </c>
      <c r="F95" s="29" t="s">
        <v>341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11.690188195202266</v>
      </c>
      <c r="E98" s="13"/>
      <c r="F98" s="29" t="s">
        <v>341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13.07</v>
      </c>
      <c r="E100" s="13"/>
      <c r="F100" s="9">
        <v>36.3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2" t="s">
        <v>374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13.07</v>
      </c>
      <c r="F105" s="9">
        <f>F100</f>
        <v>36.3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0.36005509641873285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158925.83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909.12+1406.63</f>
        <v>2315.75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0.4433499894702583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1450.3+8720.3</f>
        <v>10170.599999999999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1.9471598414795241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507.03+2885.14</f>
        <v>3392.17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0.6494304366971072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f>1254.64+50507.49</f>
        <v>51762.13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9.909852009266173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f>27823.22+4339.26</f>
        <v>32162.480000000003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6.15750196236096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8895.28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1.703000019144985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7740.93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1.4819998851300902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3769.13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0.721599372044493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354</v>
      </c>
      <c r="B143" s="9" t="s">
        <v>109</v>
      </c>
      <c r="C143" s="9" t="s">
        <v>70</v>
      </c>
      <c r="D143" s="9" t="s">
        <v>336</v>
      </c>
      <c r="E143" s="13">
        <v>1783.23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355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356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357</v>
      </c>
      <c r="B146" s="9" t="s">
        <v>111</v>
      </c>
      <c r="C146" s="9" t="s">
        <v>76</v>
      </c>
      <c r="D146" s="34">
        <f>E143/E2</f>
        <v>0.34139911550169433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335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358</v>
      </c>
      <c r="B151" s="9" t="s">
        <v>109</v>
      </c>
      <c r="C151" s="9" t="s">
        <v>70</v>
      </c>
      <c r="D151" s="34" t="s">
        <v>337</v>
      </c>
      <c r="E151" s="13">
        <v>143.95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359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360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361</v>
      </c>
      <c r="B154" s="9" t="s">
        <v>111</v>
      </c>
      <c r="C154" s="9" t="s">
        <v>76</v>
      </c>
      <c r="D154" s="34">
        <f>E151/E2</f>
        <v>0.02755920586602339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362</v>
      </c>
      <c r="B155" s="9" t="s">
        <v>109</v>
      </c>
      <c r="C155" s="9" t="s">
        <v>70</v>
      </c>
      <c r="D155" s="34" t="s">
        <v>334</v>
      </c>
      <c r="E155" s="13">
        <f>1946.72+752.99+384.75+2973.11</f>
        <v>6057.57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363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364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365</v>
      </c>
      <c r="B158" s="9" t="s">
        <v>111</v>
      </c>
      <c r="C158" s="9" t="s">
        <v>76</v>
      </c>
      <c r="D158" s="34">
        <f>E155/E2</f>
        <v>1.15972086611912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376</v>
      </c>
      <c r="E159" s="13">
        <v>1954.12</v>
      </c>
      <c r="F159" s="36" t="s">
        <v>375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366</v>
      </c>
      <c r="B163" s="9" t="s">
        <v>109</v>
      </c>
      <c r="C163" s="9" t="s">
        <v>70</v>
      </c>
      <c r="D163" s="9" t="s">
        <v>331</v>
      </c>
      <c r="E163" s="13">
        <v>28778.49</v>
      </c>
      <c r="F163" s="37">
        <v>1.331635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367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368</v>
      </c>
      <c r="B165" s="9" t="s">
        <v>67</v>
      </c>
      <c r="C165" s="9" t="s">
        <v>70</v>
      </c>
      <c r="D165" s="9" t="s">
        <v>387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369</v>
      </c>
      <c r="B166" s="9" t="s">
        <v>111</v>
      </c>
      <c r="C166" s="9" t="s">
        <v>76</v>
      </c>
      <c r="D166" s="34">
        <f>E163/F163</f>
        <v>21611.395014399593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74473.283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f>9012.28+2148.426</f>
        <v>11160.706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f>E169</f>
        <v>11160.706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381</v>
      </c>
      <c r="E173" s="13">
        <f>3018.027</f>
        <v>3018.027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f>E173</f>
        <v>3018.027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18117.78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3.468646258112687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4942.6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0.9462600271858786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396.86+14035.43+59.77+231.39+1024.28</f>
        <v>15747.730000000001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3.0149005418030748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396.86+3397.29</f>
        <v>3794.15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0.7263894472842839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379</v>
      </c>
      <c r="E193" s="13">
        <f>355.16</f>
        <v>355.16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0.06799532862366703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f>2499.22+1637.22</f>
        <v>4136.44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0.791920816342159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213.7</v>
      </c>
      <c r="F201" s="14" t="s">
        <v>332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0.04091283288342618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3853.99+890.85+3632.39+851.15+2682.63+387.44+688.54</f>
        <v>12986.989999999998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2.486357283709532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377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59060.57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35.43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0.0067830681752914825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769.01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40">
        <f>E223/E2</f>
        <v>0.1472268489269236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338</v>
      </c>
      <c r="E231" s="13">
        <v>12447.57</v>
      </c>
      <c r="F231" s="14" t="s">
        <v>380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2.3830854057779565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40594.77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7.771862615587846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f>3689.4+1210.76</f>
        <v>4900.16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0.9381348955641069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313.63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0.06004441636513315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370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333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371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372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373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1">
        <f>SUM(D90,D28,D34,D60,D66,D72,D78,D84,D100,D110,D168,D214)</f>
        <v>600579.543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3" t="s">
        <v>293</v>
      </c>
      <c r="B256" s="43"/>
      <c r="C256" s="43"/>
      <c r="D256" s="43"/>
    </row>
    <row r="257" spans="1:4" ht="15.75">
      <c r="A257" s="7" t="s">
        <v>294</v>
      </c>
      <c r="B257" s="8" t="s">
        <v>295</v>
      </c>
      <c r="C257" s="8" t="s">
        <v>296</v>
      </c>
      <c r="D257" s="8"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-3332.3</v>
      </c>
    </row>
    <row r="261" spans="1:4" ht="15.75">
      <c r="A261" s="43" t="s">
        <v>303</v>
      </c>
      <c r="B261" s="43"/>
      <c r="C261" s="43"/>
      <c r="D261" s="43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3" t="s">
        <v>311</v>
      </c>
      <c r="B268" s="43"/>
      <c r="C268" s="43"/>
      <c r="D268" s="43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3" t="s">
        <v>317</v>
      </c>
      <c r="B273" s="43"/>
      <c r="C273" s="43"/>
      <c r="D273" s="43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2018-03-28T12:36:53Z</dcterms:modified>
  <cp:category/>
  <cp:version/>
  <cp:contentType/>
  <cp:contentStatus/>
</cp:coreProperties>
</file>