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<sst xmlns="http://schemas.openxmlformats.org/spreadsheetml/2006/main" count="963" uniqueCount="386">
  <si>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</si>
  <si>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</si>
  <si>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</si>
  <si>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</si>
  <si>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</si>
  <si>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</si>
  <si>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</si>
  <si>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</si>
  <si>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</si>
  <si>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</si>
  <si>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</si>
  <si>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</si>
  <si>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</si>
  <si>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</si>
  <si>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</si>
  <si>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</si>
  <si>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</si>
  <si>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</si>
  <si>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</si>
  <si>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</si>
  <si>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</si>
  <si>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</si>
  <si>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</si>
  <si>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</si>
  <si>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</si>
  <si>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</si>
  <si>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</si>
  <si>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</si>
  <si>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</si>
  <si>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</si>
  <si>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</si>
  <si>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</si>
  <si>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</si>
  <si>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</si>
  <si>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</si>
  <si>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</si>
  <si>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</si>
  <si>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</si>
  <si>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</si>
  <si>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</si>
  <si>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</si>
  <si>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</si>
  <si>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</si>
  <si>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</si>
  <si>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</si>
  <si>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</si>
  <si>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</si>
  <si>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</si>
  <si>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</si>
  <si>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</si>
  <si>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</si>
  <si>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</si>
  <si>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</si>
  <si>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</si>
  <si>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</si>
  <si>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</si>
  <si>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</si>
  <si>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</si>
  <si>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</si>
  <si>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</si>
  <si>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</si>
  <si>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</si>
  <si>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</si>
  <si>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</si>
  <si>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</si>
  <si>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</si>
  <si>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</si>
  <si>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</si>
  <si>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</si>
  <si>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</si>
  <si>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</si>
  <si>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</si>
  <si>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</si>
  <si>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</si>
  <si>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</si>
  <si>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</si>
  <si>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</si>
  <si>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</si>
  <si>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</si>
  <si>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</si>
  <si>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</si>
  <si>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</si>
  <si>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</si>
  <si>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</si>
  <si>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</si>
  <si>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</si>
  <si>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</si>
  <si>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</si>
  <si>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</si>
  <si>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</si>
  <si>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</si>
  <si>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</si>
  <si>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</si>
  <si>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</si>
  <si>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</si>
  <si>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</si>
  <si>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</si>
  <si>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</si>
  <si>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</si>
  <si>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</si>
  <si>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</si>
  <si>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</si>
  <si>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</si>
  <si>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</si>
  <si>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</si>
  <si>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</si>
  <si>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</si>
  <si>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</si>
  <si>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</si>
  <si>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</si>
  <si>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</si>
  <si>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</si>
  <si>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</si>
  <si>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</si>
  <si>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</si>
  <si>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</si>
  <si>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</si>
  <si>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</si>
  <si>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</si>
  <si>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</si>
  <si>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</si>
  <si>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</si>
  <si>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</si>
  <si>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</si>
  <si>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</si>
  <si>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</si>
  <si>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</si>
  <si>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</si>
  <si>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</si>
  <si>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</si>
  <si>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</si>
  <si>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</si>
  <si>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</si>
  <si>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</si>
  <si>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</si>
  <si>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</si>
  <si>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</si>
  <si>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</si>
  <si>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</si>
  <si>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</si>
  <si>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</si>
  <si>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</si>
  <si>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</si>
  <si>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</si>
  <si>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</si>
  <si>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</si>
  <si>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</si>
  <si>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</si>
  <si>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</si>
  <si>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</si>
  <si>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</si>
  <si>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</si>
  <si>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</si>
  <si>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</si>
  <si>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</si>
  <si>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</si>
  <si>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</si>
  <si>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</si>
  <si>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</si>
  <si>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</si>
  <si>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</si>
  <si>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</si>
  <si>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</si>
  <si>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</si>
  <si>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</si>
  <si>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</si>
  <si>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</si>
  <si>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</si>
  <si>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</si>
  <si>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</si>
  <si>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</si>
  <si>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</si>
  <si>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</si>
  <si>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</si>
  <si>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</si>
  <si>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</si>
  <si>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</si>
  <si>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</si>
  <si>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</si>
  <si>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</si>
  <si>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</si>
  <si>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</si>
  <si>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</si>
  <si>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</si>
  <si>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</si>
  <si>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</si>
  <si>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</si>
  <si>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</si>
  <si>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</si>
  <si>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</si>
  <si>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</si>
  <si>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</si>
  <si>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</si>
  <si>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</si>
  <si>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</si>
  <si>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</si>
  <si>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</si>
  <si>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</si>
  <si>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</si>
  <si>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</si>
  <si>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</si>
  <si>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</si>
  <si>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</si>
  <si>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</si>
  <si>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</si>
  <si>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</si>
  <si>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</si>
  <si>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</si>
  <si>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</si>
  <si>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</si>
  <si>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</si>
  <si>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</si>
  <si>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</si>
  <si>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</si>
  <si>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</si>
  <si>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</si>
  <si>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</si>
  <si>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</si>
  <si>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</si>
  <si>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</si>
  <si>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</si>
  <si>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</si>
  <si>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</si>
  <si>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</si>
  <si>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</si>
  <si>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</si>
  <si>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</si>
  <si>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</si>
  <si>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</si>
  <si>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</si>
  <si>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</si>
  <si>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</si>
  <si>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</si>
  <si>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</si>
  <si>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</si>
  <si>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</si>
  <si>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</si>
  <si>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</si>
  <si>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</si>
  <si>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</si>
  <si>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</si>
  <si>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</si>
  <si>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</si>
  <si>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</si>
  <si>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</si>
  <si>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</si>
  <si>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</si>
  <si>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</si>
  <si>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</si>
  <si>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</si>
  <si>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</si>
  <si>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</si>
  <si>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</si>
  <si>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</si>
  <si>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</si>
  <si>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</si>
  <si>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</si>
  <si>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</si>
  <si>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</si>
  <si>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</si>
  <si>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</si>
  <si>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</si>
  <si>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</si>
  <si>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</si>
  <si>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</si>
  <si>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</si>
  <si>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</si>
  <si>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</si>
  <si>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</si>
  <si>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</si>
  <si>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</si>
  <si>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</si>
  <si>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</si>
  <si>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</si>
  <si>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</si>
  <si>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</si>
  <si>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</si>
  <si>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</si>
  <si>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</si>
  <si>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</si>
  <si>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</si>
  <si>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</si>
  <si>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</si>
  <si>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</si>
  <si>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</si>
  <si>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</si>
  <si>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</si>
  <si>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</si>
  <si>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</si>
  <si>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</si>
  <si>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</si>
  <si>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</si>
  <si>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</si>
  <si>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</si>
  <si>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</si>
  <si>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</si>
  <si>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</si>
  <si>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</si>
  <si>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</si>
  <si>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</si>
  <si>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</si>
  <si>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</si>
  <si>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</si>
  <si>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</si>
  <si>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</si>
  <si>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</si>
  <si>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</si>
  <si>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</si>
  <si>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</si>
  <si>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</si>
  <si>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</si>
  <si>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</si>
  <si>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</si>
  <si>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</si>
  <si>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</si>
  <si>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</si>
  <si>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</si>
  <si>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</si>
  <si>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</si>
  <si>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</si>
  <si>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</si>
  <si>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</si>
  <si>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</si>
  <si>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</si>
  <si>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</si>
  <si>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</si>
  <si>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</si>
  <si>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</si>
  <si>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</si>
  <si>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</si>
  <si>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</si>
  <si>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</si>
  <si>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</si>
  <si>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</si>
  <si>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</si>
  <si>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</si>
  <si>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</si>
  <si>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</si>
  <si>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</si>
  <si>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</si>
  <si>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</si>
  <si>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</si>
  <si>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</si>
  <si>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</si>
  <si>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</si>
  <si>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</si>
  <si>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</si>
  <si>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</si>
  <si>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</si>
  <si>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</si>
  <si>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</si>
  <si>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</si>
  <si>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</si>
  <si>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</si>
  <si>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</si>
  <si>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</si>
  <si>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</si>
  <si>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</si>
  <si>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</si>
  <si>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</si>
  <si>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</si>
  <si>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</si>
  <si>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</si>
  <si>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</si>
  <si>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</si>
  <si>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</si>
  <si>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</si>
  <si>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</si>
  <si>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</si>
  <si>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</si>
  <si>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</si>
  <si>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</si>
  <si>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</si>
  <si>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</si>
  <si>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</si>
  <si>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</si>
  <si>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</si>
  <si>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</si>
  <si>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</si>
  <si>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м3</t>
  </si>
  <si>
    <t>деревья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</si>
  <si>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</si>
  <si>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2017 год по дому № 28А  ул. Желябова                       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</si>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</sst>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123">
          <cell r="CX123">
            <v>141753.19315079995</v>
          </cell>
        </row>
        <row r="124">
          <cell r="CX124">
            <v>235407.25517400005</v>
          </cell>
        </row>
        <row r="125">
          <cell r="CX125">
            <v>36860.52216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80" zoomScalePageLayoutView="0" workbookViewId="0" topLeftCell="A130">
      <selection activeCell="E130" sqref="E1:F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45" t="s">
        <v>382</v>
      </c>
      <c r="B2" s="45"/>
      <c r="C2" s="45"/>
      <c r="D2" s="45"/>
      <c r="E2" s="1">
        <v>2506.7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383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384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385</v>
      </c>
    </row>
    <row r="8" spans="1:4" ht="42.75" customHeight="1">
      <c r="A8" s="44" t="s">
        <v>106</v>
      </c>
      <c r="B8" s="44"/>
      <c r="C8" s="44"/>
      <c r="D8" s="44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41">
        <v>15310.18</v>
      </c>
    </row>
    <row r="11" spans="1:4" ht="15.75">
      <c r="A11" s="7" t="s">
        <v>78</v>
      </c>
      <c r="B11" s="8" t="s">
        <v>79</v>
      </c>
      <c r="C11" s="8" t="s">
        <v>76</v>
      </c>
      <c r="D11" s="8">
        <v>138026.21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414020.9704848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'[1]гук(2016)'!$CX$124</f>
        <v>235407.25517400005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'[1]гук(2016)'!$CX$123</f>
        <v>141753.19315079995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'[1]гук(2016)'!$CX$125</f>
        <v>36860.52216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344563.79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f>D16</f>
        <v>344563.79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359873.97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768.03</v>
      </c>
    </row>
    <row r="24" spans="1:4" ht="15.75">
      <c r="A24" s="10" t="s">
        <v>95</v>
      </c>
      <c r="B24" s="10" t="s">
        <v>103</v>
      </c>
      <c r="C24" s="10" t="s">
        <v>76</v>
      </c>
      <c r="D24" s="12">
        <f>D16-D251+D10</f>
        <v>-178130.3500000001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v>207172.28</v>
      </c>
      <c r="E25" s="1">
        <f>D12-(D16+D10)+D256-D24+D11</f>
        <v>370303.56048480014</v>
      </c>
    </row>
    <row r="26" spans="1:22" s="15" customFormat="1" ht="35.25" customHeight="1">
      <c r="A26" s="46" t="s">
        <v>105</v>
      </c>
      <c r="B26" s="46"/>
      <c r="C26" s="46"/>
      <c r="D26" s="46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26621.15</v>
      </c>
      <c r="E28" s="18">
        <v>26621.15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10.61999840427654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328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32324.4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1624.34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0.6479993617106156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327</v>
      </c>
      <c r="E39" s="13">
        <v>776.07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0.309598276618662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8539.83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3.406801771253042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342</v>
      </c>
      <c r="B47" s="9" t="s">
        <v>109</v>
      </c>
      <c r="C47" s="9" t="s">
        <v>70</v>
      </c>
      <c r="D47" s="9" t="s">
        <v>16</v>
      </c>
      <c r="E47" s="13">
        <v>21384.16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343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344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345</v>
      </c>
      <c r="B50" s="9" t="s">
        <v>111</v>
      </c>
      <c r="C50" s="9" t="s">
        <v>76</v>
      </c>
      <c r="D50" s="33">
        <f>E47/E2</f>
        <v>8.530801452108351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346</v>
      </c>
      <c r="B51" s="9" t="s">
        <v>109</v>
      </c>
      <c r="C51" s="9" t="s">
        <v>70</v>
      </c>
      <c r="D51" s="33" t="s">
        <v>330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347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348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349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350</v>
      </c>
      <c r="B55" s="9" t="s">
        <v>109</v>
      </c>
      <c r="C55" s="9" t="s">
        <v>70</v>
      </c>
      <c r="D55" s="33" t="s">
        <v>329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351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352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353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20612.61</v>
      </c>
      <c r="E60" s="13">
        <v>20612.61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8.223006343000758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381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381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36860.52</v>
      </c>
      <c r="E72" s="13">
        <v>36860.52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14.704799138309331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0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0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f>3496.81+8121.45</f>
        <v>11618.26</v>
      </c>
      <c r="F83" s="29" t="s">
        <v>339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11618.26</v>
      </c>
      <c r="E84" s="13"/>
      <c r="F84" s="14">
        <v>8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1452.2825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82413.76999999999</v>
      </c>
      <c r="E90" s="13"/>
      <c r="F90" s="2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25525.53</v>
      </c>
      <c r="F91" s="29" t="s">
        <v>341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10.18292176965732</v>
      </c>
      <c r="E94" s="13"/>
      <c r="F94" s="2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56888.24</v>
      </c>
      <c r="F95" s="29" t="s">
        <v>341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22.69447480751586</v>
      </c>
      <c r="E98" s="13"/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340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1695.63</v>
      </c>
      <c r="E100" s="13"/>
      <c r="F100" s="9">
        <v>476.3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1524.16</v>
      </c>
      <c r="F101" s="43" t="s">
        <v>374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3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3.2</v>
      </c>
      <c r="E104" s="13"/>
      <c r="F104" s="9" t="s">
        <v>340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171.47</v>
      </c>
      <c r="F105" s="9">
        <f>F100</f>
        <v>476.3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0.3600041990342221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287112.96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f>449.2+675.05</f>
        <v>1124.25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0.4484980252922169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f>696.01+4184.94</f>
        <v>4880.95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1.9471616068935254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f>344.17+1425.81</f>
        <v>1769.98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0.7060996529301473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f>602.11+24928.63</f>
        <v>25530.74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10.185000199465435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f>13640.46+2354.04</f>
        <v>15994.5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6.3806997247377035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4268.91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1.7029999601069135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3714.93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1.4820002393585192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1808.83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0.7215981170463159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354</v>
      </c>
      <c r="B143" s="9" t="s">
        <v>109</v>
      </c>
      <c r="C143" s="9" t="s">
        <v>70</v>
      </c>
      <c r="D143" s="9" t="s">
        <v>336</v>
      </c>
      <c r="E143" s="13">
        <v>1711.57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355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356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357</v>
      </c>
      <c r="B146" s="9" t="s">
        <v>111</v>
      </c>
      <c r="C146" s="9" t="s">
        <v>76</v>
      </c>
      <c r="D146" s="34">
        <f>E143/E2</f>
        <v>0.6827981010890812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335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358</v>
      </c>
      <c r="B151" s="9" t="s">
        <v>109</v>
      </c>
      <c r="C151" s="9" t="s">
        <v>70</v>
      </c>
      <c r="D151" s="34" t="s">
        <v>337</v>
      </c>
      <c r="E151" s="13">
        <v>2161.88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359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360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361</v>
      </c>
      <c r="B154" s="9" t="s">
        <v>111</v>
      </c>
      <c r="C154" s="9" t="s">
        <v>76</v>
      </c>
      <c r="D154" s="34">
        <f>E151/E2</f>
        <v>0.8624406590337895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362</v>
      </c>
      <c r="B155" s="9" t="s">
        <v>109</v>
      </c>
      <c r="C155" s="9" t="s">
        <v>70</v>
      </c>
      <c r="D155" s="34" t="s">
        <v>334</v>
      </c>
      <c r="E155" s="13"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363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364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365</v>
      </c>
      <c r="B158" s="9" t="s">
        <v>111</v>
      </c>
      <c r="C158" s="9" t="s">
        <v>76</v>
      </c>
      <c r="D158" s="34">
        <f>E155/E2</f>
        <v>0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376</v>
      </c>
      <c r="E159" s="13">
        <v>1378.09</v>
      </c>
      <c r="F159" s="36" t="s">
        <v>375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378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366</v>
      </c>
      <c r="B163" s="9" t="s">
        <v>109</v>
      </c>
      <c r="C163" s="9" t="s">
        <v>70</v>
      </c>
      <c r="D163" s="9" t="s">
        <v>331</v>
      </c>
      <c r="E163" s="13">
        <v>222768.33</v>
      </c>
      <c r="F163" s="37">
        <v>22.6989</v>
      </c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367</v>
      </c>
      <c r="B164" s="9" t="s">
        <v>110</v>
      </c>
      <c r="C164" s="9" t="s">
        <v>70</v>
      </c>
      <c r="D164" s="9" t="s">
        <v>27</v>
      </c>
      <c r="E164" s="13"/>
      <c r="F164" s="36" t="s">
        <v>380</v>
      </c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368</v>
      </c>
      <c r="B165" s="9" t="s">
        <v>67</v>
      </c>
      <c r="C165" s="9" t="s">
        <v>70</v>
      </c>
      <c r="D165" s="9" t="s">
        <v>379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369</v>
      </c>
      <c r="B166" s="9" t="s">
        <v>111</v>
      </c>
      <c r="C166" s="9" t="s">
        <v>76</v>
      </c>
      <c r="D166" s="34">
        <f>E163/F163</f>
        <v>9814.058390494694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E169+E173+E181+E185+E189+E193+E197+E201+E205</f>
        <v>25533.74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 hidden="1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v>0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 hidden="1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 hidden="1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 hidden="1">
      <c r="A172" s="31" t="s">
        <v>224</v>
      </c>
      <c r="B172" s="9" t="s">
        <v>111</v>
      </c>
      <c r="C172" s="9" t="s">
        <v>76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 t="s">
        <v>225</v>
      </c>
      <c r="B173" s="9" t="s">
        <v>109</v>
      </c>
      <c r="C173" s="9" t="s">
        <v>70</v>
      </c>
      <c r="D173" s="9" t="s">
        <v>44</v>
      </c>
      <c r="E173" s="13">
        <v>1207.09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 t="s">
        <v>226</v>
      </c>
      <c r="B174" s="9" t="s">
        <v>110</v>
      </c>
      <c r="C174" s="9" t="s">
        <v>70</v>
      </c>
      <c r="D174" s="9" t="s">
        <v>27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 t="s">
        <v>227</v>
      </c>
      <c r="B175" s="9" t="s">
        <v>67</v>
      </c>
      <c r="C175" s="9" t="s">
        <v>70</v>
      </c>
      <c r="D175" s="9" t="s">
        <v>12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 t="s">
        <v>228</v>
      </c>
      <c r="B176" s="9" t="s">
        <v>111</v>
      </c>
      <c r="C176" s="9" t="s">
        <v>76</v>
      </c>
      <c r="D176" s="34">
        <f>E173/E2</f>
        <v>0.48154545817209876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221</v>
      </c>
      <c r="B177" s="9" t="s">
        <v>109</v>
      </c>
      <c r="C177" s="9" t="s">
        <v>70</v>
      </c>
      <c r="D177" s="9" t="s">
        <v>42</v>
      </c>
      <c r="E177" s="13">
        <f>2148.426</f>
        <v>2148.426</v>
      </c>
      <c r="F177" s="42">
        <v>1</v>
      </c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</row>
    <row r="178" spans="1:22" s="15" customFormat="1" ht="15.75">
      <c r="A178" s="31" t="s">
        <v>222</v>
      </c>
      <c r="B178" s="9" t="s">
        <v>110</v>
      </c>
      <c r="C178" s="9" t="s">
        <v>70</v>
      </c>
      <c r="D178" s="9" t="s">
        <v>43</v>
      </c>
      <c r="E178" s="13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</row>
    <row r="179" spans="1:22" s="15" customFormat="1" ht="15.75">
      <c r="A179" s="31" t="s">
        <v>223</v>
      </c>
      <c r="B179" s="9" t="s">
        <v>67</v>
      </c>
      <c r="C179" s="9" t="s">
        <v>70</v>
      </c>
      <c r="D179" s="9" t="s">
        <v>22</v>
      </c>
      <c r="E179" s="13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</row>
    <row r="180" spans="1:22" s="15" customFormat="1" ht="15.75">
      <c r="A180" s="31" t="s">
        <v>224</v>
      </c>
      <c r="B180" s="9" t="s">
        <v>111</v>
      </c>
      <c r="C180" s="9" t="s">
        <v>76</v>
      </c>
      <c r="D180" s="34">
        <f>E177</f>
        <v>2148.426</v>
      </c>
      <c r="E180" s="13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5391.93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2.151007300434835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f>542.15+1559.19</f>
        <v>2101.34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0.838289384449675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29.84+542.15+818.82+1203.91</f>
        <v>2594.7200000000003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1.035113894762038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 t="s">
        <v>242</v>
      </c>
      <c r="B193" s="9" t="s">
        <v>109</v>
      </c>
      <c r="C193" s="9" t="s">
        <v>70</v>
      </c>
      <c r="D193" s="9" t="s">
        <v>47</v>
      </c>
      <c r="E193" s="13">
        <v>449.33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 t="s">
        <v>239</v>
      </c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 t="s">
        <v>243</v>
      </c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 t="s">
        <v>244</v>
      </c>
      <c r="B196" s="9" t="s">
        <v>111</v>
      </c>
      <c r="C196" s="9" t="s">
        <v>76</v>
      </c>
      <c r="D196" s="34">
        <f>E193/E2</f>
        <v>0.17925160569673276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245</v>
      </c>
      <c r="B197" s="9" t="s">
        <v>109</v>
      </c>
      <c r="C197" s="9" t="s">
        <v>70</v>
      </c>
      <c r="D197" s="9" t="s">
        <v>48</v>
      </c>
      <c r="E197" s="13">
        <v>230.31</v>
      </c>
      <c r="F197" s="14" t="s">
        <v>332</v>
      </c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246</v>
      </c>
      <c r="B198" s="9" t="s">
        <v>110</v>
      </c>
      <c r="C198" s="9" t="s">
        <v>70</v>
      </c>
      <c r="D198" s="9" t="s">
        <v>27</v>
      </c>
      <c r="E198" s="13"/>
      <c r="F198" s="14" t="s">
        <v>12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247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248</v>
      </c>
      <c r="B200" s="9" t="s">
        <v>111</v>
      </c>
      <c r="C200" s="9" t="s">
        <v>76</v>
      </c>
      <c r="D200" s="34">
        <f>E197/E2</f>
        <v>0.0918777675828779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249</v>
      </c>
      <c r="B201" s="9" t="s">
        <v>109</v>
      </c>
      <c r="C201" s="9" t="s">
        <v>70</v>
      </c>
      <c r="D201" s="9" t="s">
        <v>49</v>
      </c>
      <c r="E201" s="13">
        <f>4148.1+1152.91+4762.33+397.69+2480.84+147.98+469.17</f>
        <v>13559.02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250</v>
      </c>
      <c r="B202" s="9" t="s">
        <v>110</v>
      </c>
      <c r="C202" s="9" t="s">
        <v>70</v>
      </c>
      <c r="D202" s="9" t="s">
        <v>27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251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252</v>
      </c>
      <c r="B204" s="9" t="s">
        <v>111</v>
      </c>
      <c r="C204" s="9" t="s">
        <v>76</v>
      </c>
      <c r="D204" s="34">
        <f>E201/E2</f>
        <v>5.409111580963019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/>
      <c r="B205" s="9" t="s">
        <v>109</v>
      </c>
      <c r="C205" s="9" t="s">
        <v>70</v>
      </c>
      <c r="D205" s="34" t="s">
        <v>377</v>
      </c>
      <c r="E205" s="13">
        <v>0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/>
      <c r="B206" s="9" t="s">
        <v>110</v>
      </c>
      <c r="C206" s="9" t="s">
        <v>70</v>
      </c>
      <c r="D206" s="34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/>
      <c r="B207" s="9" t="s">
        <v>67</v>
      </c>
      <c r="C207" s="9" t="s">
        <v>70</v>
      </c>
      <c r="D207" s="34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/>
      <c r="B208" s="9" t="s">
        <v>111</v>
      </c>
      <c r="C208" s="9" t="s">
        <v>76</v>
      </c>
      <c r="D208" s="34">
        <f>E205/E2</f>
        <v>0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47.25">
      <c r="A209" s="27" t="s">
        <v>287</v>
      </c>
      <c r="B209" s="28" t="s">
        <v>107</v>
      </c>
      <c r="C209" s="28" t="s">
        <v>70</v>
      </c>
      <c r="D209" s="28" t="s">
        <v>50</v>
      </c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8.75">
      <c r="A210" s="31" t="s">
        <v>253</v>
      </c>
      <c r="B210" s="9" t="s">
        <v>108</v>
      </c>
      <c r="C210" s="9" t="s">
        <v>76</v>
      </c>
      <c r="D210" s="32">
        <f>E211+E215+E219+E223+E227+E231+E235+E239+E243+E247</f>
        <v>13211.279999999999</v>
      </c>
      <c r="E210" s="13"/>
      <c r="F210" s="39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31.5">
      <c r="A211" s="31" t="s">
        <v>254</v>
      </c>
      <c r="B211" s="9" t="s">
        <v>109</v>
      </c>
      <c r="C211" s="9" t="s">
        <v>70</v>
      </c>
      <c r="D211" s="9" t="s">
        <v>51</v>
      </c>
      <c r="E211" s="13">
        <v>0</v>
      </c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 t="s">
        <v>283</v>
      </c>
      <c r="B212" s="9" t="s">
        <v>110</v>
      </c>
      <c r="C212" s="9" t="s">
        <v>70</v>
      </c>
      <c r="D212" s="9" t="s">
        <v>27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15.75">
      <c r="A213" s="31" t="s">
        <v>255</v>
      </c>
      <c r="B213" s="9" t="s">
        <v>67</v>
      </c>
      <c r="C213" s="9" t="s">
        <v>70</v>
      </c>
      <c r="D213" s="9" t="s">
        <v>12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31" t="s">
        <v>256</v>
      </c>
      <c r="B214" s="9" t="s">
        <v>111</v>
      </c>
      <c r="C214" s="9" t="s">
        <v>76</v>
      </c>
      <c r="D214" s="9">
        <v>0</v>
      </c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257</v>
      </c>
      <c r="B215" s="9" t="s">
        <v>109</v>
      </c>
      <c r="C215" s="9" t="s">
        <v>70</v>
      </c>
      <c r="D215" s="9" t="s">
        <v>53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258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259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260</v>
      </c>
      <c r="B218" s="9" t="s">
        <v>111</v>
      </c>
      <c r="C218" s="9" t="s">
        <v>76</v>
      </c>
      <c r="D218" s="34">
        <f>E215/E2</f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261</v>
      </c>
      <c r="B219" s="9" t="s">
        <v>109</v>
      </c>
      <c r="C219" s="9" t="s">
        <v>70</v>
      </c>
      <c r="D219" s="9" t="s">
        <v>52</v>
      </c>
      <c r="E219" s="13">
        <v>12405.38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262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263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264</v>
      </c>
      <c r="B222" s="9" t="s">
        <v>111</v>
      </c>
      <c r="C222" s="9" t="s">
        <v>76</v>
      </c>
      <c r="D222" s="9">
        <v>0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265</v>
      </c>
      <c r="B223" s="9" t="s">
        <v>109</v>
      </c>
      <c r="C223" s="9" t="s">
        <v>70</v>
      </c>
      <c r="D223" s="9" t="s">
        <v>288</v>
      </c>
      <c r="E223" s="13"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266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267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268</v>
      </c>
      <c r="B226" s="9" t="s">
        <v>111</v>
      </c>
      <c r="C226" s="9" t="s">
        <v>76</v>
      </c>
      <c r="D226" s="9"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269</v>
      </c>
      <c r="B227" s="9" t="s">
        <v>109</v>
      </c>
      <c r="C227" s="9" t="s">
        <v>70</v>
      </c>
      <c r="D227" s="9" t="s">
        <v>338</v>
      </c>
      <c r="E227" s="13"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270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271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272</v>
      </c>
      <c r="B230" s="9" t="s">
        <v>111</v>
      </c>
      <c r="C230" s="9" t="s">
        <v>76</v>
      </c>
      <c r="D230" s="34">
        <f>E227/E2+E228/E2</f>
        <v>0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273</v>
      </c>
      <c r="B231" s="9" t="s">
        <v>109</v>
      </c>
      <c r="C231" s="9" t="s">
        <v>70</v>
      </c>
      <c r="D231" s="9" t="s">
        <v>1</v>
      </c>
      <c r="E231" s="13">
        <v>0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274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275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276</v>
      </c>
      <c r="B234" s="9" t="s">
        <v>111</v>
      </c>
      <c r="C234" s="9" t="s">
        <v>76</v>
      </c>
      <c r="D234" s="34">
        <f>E231/E2</f>
        <v>0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277</v>
      </c>
      <c r="B235" s="9" t="s">
        <v>109</v>
      </c>
      <c r="C235" s="9" t="s">
        <v>70</v>
      </c>
      <c r="D235" s="9" t="s">
        <v>0</v>
      </c>
      <c r="E235" s="13">
        <v>0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278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279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280</v>
      </c>
      <c r="B238" s="9" t="s">
        <v>111</v>
      </c>
      <c r="C238" s="9" t="s">
        <v>76</v>
      </c>
      <c r="D238" s="34">
        <f>E235/E2</f>
        <v>0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282</v>
      </c>
      <c r="B239" s="9" t="s">
        <v>109</v>
      </c>
      <c r="C239" s="9" t="s">
        <v>70</v>
      </c>
      <c r="D239" s="9" t="s">
        <v>54</v>
      </c>
      <c r="E239" s="13">
        <v>805.9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284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285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286</v>
      </c>
      <c r="B242" s="9" t="s">
        <v>111</v>
      </c>
      <c r="C242" s="9" t="s">
        <v>76</v>
      </c>
      <c r="D242" s="34">
        <f>E239/E2</f>
        <v>0.3214983843299956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289</v>
      </c>
      <c r="B243" s="9" t="s">
        <v>109</v>
      </c>
      <c r="C243" s="9" t="s">
        <v>70</v>
      </c>
      <c r="D243" s="9" t="s">
        <v>55</v>
      </c>
      <c r="E243" s="13">
        <v>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290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291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292</v>
      </c>
      <c r="B246" s="9" t="s">
        <v>111</v>
      </c>
      <c r="C246" s="9" t="s">
        <v>76</v>
      </c>
      <c r="D246" s="34">
        <f>E243/E2</f>
        <v>0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370</v>
      </c>
      <c r="B247" s="9" t="s">
        <v>109</v>
      </c>
      <c r="C247" s="9" t="s">
        <v>70</v>
      </c>
      <c r="D247" s="9" t="s">
        <v>56</v>
      </c>
      <c r="E247" s="13">
        <v>0</v>
      </c>
      <c r="F247" s="14" t="s">
        <v>333</v>
      </c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371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372</v>
      </c>
      <c r="B249" s="9" t="s">
        <v>67</v>
      </c>
      <c r="C249" s="9" t="s">
        <v>70</v>
      </c>
      <c r="D249" s="9" t="s">
        <v>325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373</v>
      </c>
      <c r="B250" s="9" t="s">
        <v>111</v>
      </c>
      <c r="C250" s="9" t="s">
        <v>76</v>
      </c>
      <c r="D250" s="34">
        <f>E247/E2</f>
        <v>0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15.75">
      <c r="A251" s="31"/>
      <c r="B251" s="28" t="s">
        <v>281</v>
      </c>
      <c r="C251" s="9" t="s">
        <v>76</v>
      </c>
      <c r="D251" s="40">
        <f>SUM(D90,D28,D34,D60,D66,D72,D78,D84,D100,D110,D168,D210)</f>
        <v>538004.3200000001</v>
      </c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4" ht="15.75">
      <c r="A252" s="44" t="s">
        <v>293</v>
      </c>
      <c r="B252" s="44"/>
      <c r="C252" s="44"/>
      <c r="D252" s="44"/>
    </row>
    <row r="253" spans="1:4" ht="15.75">
      <c r="A253" s="7" t="s">
        <v>294</v>
      </c>
      <c r="B253" s="8" t="s">
        <v>295</v>
      </c>
      <c r="C253" s="8" t="s">
        <v>296</v>
      </c>
      <c r="D253" s="8">
        <v>8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8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0</v>
      </c>
    </row>
    <row r="257" spans="1:4" ht="15.75">
      <c r="A257" s="44" t="s">
        <v>303</v>
      </c>
      <c r="B257" s="44"/>
      <c r="C257" s="44"/>
      <c r="D257" s="44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4" t="s">
        <v>311</v>
      </c>
      <c r="B264" s="44"/>
      <c r="C264" s="44"/>
      <c r="D264" s="44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4" t="s">
        <v>317</v>
      </c>
      <c r="B269" s="44"/>
      <c r="C269" s="44"/>
      <c r="D269" s="44"/>
    </row>
    <row r="270" spans="1:4" ht="15.75">
      <c r="A270" s="7" t="s">
        <v>318</v>
      </c>
      <c r="B270" s="8" t="s">
        <v>319</v>
      </c>
      <c r="C270" s="8" t="s">
        <v>296</v>
      </c>
      <c r="D270" s="8">
        <v>7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9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116665.54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2018-03-28T12:47:22Z</dcterms:modified>
  <cp:category/>
  <cp:version/>
  <cp:contentType/>
  <cp:contentStatus/>
</cp:coreProperties>
</file>