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<sst xmlns="http://schemas.openxmlformats.org/spreadsheetml/2006/main" count="982" uniqueCount="389">
  <si>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</si>
  <si>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</si>
  <si>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</si>
  <si>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</si>
  <si>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</si>
  <si>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</si>
  <si>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</si>
  <si>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</si>
  <si>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</si>
  <si>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</si>
  <si>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</si>
  <si>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</si>
  <si>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</si>
  <si>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</si>
  <si>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</si>
  <si>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</si>
  <si>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</si>
  <si>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</si>
  <si>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</si>
  <si>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</si>
  <si>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</si>
  <si>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</si>
  <si>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</si>
  <si>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</si>
  <si>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</si>
  <si>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</si>
  <si>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</si>
  <si>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</si>
  <si>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</si>
  <si>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</si>
  <si>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</si>
  <si>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</si>
  <si>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</si>
  <si>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</si>
  <si>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</si>
  <si>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</si>
  <si>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</si>
  <si>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</si>
  <si>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</si>
  <si>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</si>
  <si>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</si>
  <si>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</si>
  <si>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</si>
  <si>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</si>
  <si>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</si>
  <si>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</si>
  <si>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</si>
  <si>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</si>
  <si>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</si>
  <si>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</si>
  <si>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</si>
  <si>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</si>
  <si>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</si>
  <si>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</si>
  <si>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</si>
  <si>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</si>
  <si>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</si>
  <si>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</si>
  <si>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</si>
  <si>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</si>
  <si>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</si>
  <si>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</si>
  <si>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</si>
  <si>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</si>
  <si>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</si>
  <si>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</si>
  <si>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</si>
  <si>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</si>
  <si>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</si>
  <si>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</si>
  <si>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</si>
  <si>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</si>
  <si>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</si>
  <si>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</si>
  <si>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</si>
  <si>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</si>
  <si>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</si>
  <si>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</si>
  <si>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</si>
  <si>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</si>
  <si>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</si>
  <si>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</si>
  <si>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</si>
  <si>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</si>
  <si>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</si>
  <si>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</si>
  <si>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</si>
  <si>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</si>
  <si>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</si>
  <si>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</si>
  <si>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</si>
  <si>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</si>
  <si>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</si>
  <si>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</si>
  <si>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</si>
  <si>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</si>
  <si>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</si>
  <si>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</si>
  <si>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</si>
  <si>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</si>
  <si>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</si>
  <si>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</si>
  <si>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</si>
  <si>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</si>
  <si>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</si>
  <si>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</si>
  <si>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</si>
  <si>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</si>
  <si>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</si>
  <si>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</si>
  <si>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</si>
  <si>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</si>
  <si>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</si>
  <si>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</si>
  <si>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</si>
  <si>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</si>
  <si>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</si>
  <si>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</si>
  <si>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</si>
  <si>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</si>
  <si>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</si>
  <si>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</si>
  <si>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</si>
  <si>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</si>
  <si>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</si>
  <si>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</si>
  <si>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</si>
  <si>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</si>
  <si>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</si>
  <si>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</si>
  <si>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</si>
  <si>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</si>
  <si>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</si>
  <si>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</si>
  <si>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</si>
  <si>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</si>
  <si>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</si>
  <si>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</si>
  <si>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</si>
  <si>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</si>
  <si>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</si>
  <si>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</si>
  <si>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</si>
  <si>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</si>
  <si>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</si>
  <si>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</si>
  <si>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</si>
  <si>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</si>
  <si>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</si>
  <si>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</si>
  <si>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</si>
  <si>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</si>
  <si>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</si>
  <si>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</si>
  <si>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</si>
  <si>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</si>
  <si>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</si>
  <si>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</si>
  <si>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</si>
  <si>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</si>
  <si>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</si>
  <si>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</si>
  <si>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</si>
  <si>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</si>
  <si>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</si>
  <si>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</si>
  <si>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</si>
  <si>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</si>
  <si>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</si>
  <si>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</si>
  <si>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</si>
  <si>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</si>
  <si>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</si>
  <si>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</si>
  <si>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</si>
  <si>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</si>
  <si>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</si>
  <si>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</si>
  <si>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</si>
  <si>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</si>
  <si>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</si>
  <si>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</si>
  <si>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</si>
  <si>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</si>
  <si>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</si>
  <si>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</si>
  <si>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</si>
  <si>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</si>
  <si>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</si>
  <si>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</si>
  <si>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</si>
  <si>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</si>
  <si>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</si>
  <si>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</si>
  <si>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</si>
  <si>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</si>
  <si>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</si>
  <si>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</si>
  <si>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</si>
  <si>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</si>
  <si>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</si>
  <si>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</si>
  <si>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</si>
  <si>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</si>
  <si>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</si>
  <si>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</si>
  <si>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</si>
  <si>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</si>
  <si>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</si>
  <si>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</si>
  <si>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</si>
  <si>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</si>
  <si>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</si>
  <si>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</si>
  <si>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</si>
  <si>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</si>
  <si>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</si>
  <si>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</si>
  <si>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</si>
  <si>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</si>
  <si>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</si>
  <si>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</si>
  <si>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</si>
  <si>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</si>
  <si>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</si>
  <si>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</si>
  <si>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</si>
  <si>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</si>
  <si>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</si>
  <si>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</si>
  <si>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</si>
  <si>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</si>
  <si>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</si>
  <si>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</si>
  <si>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</si>
  <si>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</si>
  <si>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</si>
  <si>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</si>
  <si>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</si>
  <si>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</si>
  <si>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</si>
  <si>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</si>
  <si>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</si>
  <si>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</si>
  <si>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</si>
  <si>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</si>
  <si>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</si>
  <si>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</si>
  <si>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</si>
  <si>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</si>
  <si>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</si>
  <si>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</si>
  <si>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</si>
  <si>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</si>
  <si>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</si>
  <si>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</si>
  <si>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</si>
  <si>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</si>
  <si>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</si>
  <si>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</si>
  <si>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</si>
  <si>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</si>
  <si>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</si>
  <si>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</si>
  <si>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</si>
  <si>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</si>
  <si>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</si>
  <si>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</si>
  <si>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</si>
  <si>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</si>
  <si>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</si>
  <si>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</si>
  <si>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</si>
  <si>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</si>
  <si>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</si>
  <si>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</si>
  <si>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</si>
  <si>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</si>
  <si>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</si>
  <si>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</si>
  <si>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</si>
  <si>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</si>
  <si>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</si>
  <si>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</si>
  <si>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</si>
  <si>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</si>
  <si>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</si>
  <si>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</si>
  <si>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</si>
  <si>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</si>
  <si>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</si>
  <si>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</si>
  <si>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</si>
  <si>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</si>
  <si>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</si>
  <si>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</si>
  <si>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</si>
  <si>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</si>
  <si>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</si>
  <si>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</si>
  <si>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</si>
  <si>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</si>
  <si>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</si>
  <si>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</si>
  <si>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</si>
  <si>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</si>
  <si>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</si>
  <si>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</si>
  <si>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</si>
  <si>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</si>
  <si>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</si>
  <si>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</si>
  <si>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</si>
  <si>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</si>
  <si>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</si>
  <si>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</si>
  <si>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</si>
  <si>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</si>
  <si>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</si>
  <si>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</si>
  <si>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</si>
  <si>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</si>
  <si>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</si>
  <si>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</si>
  <si>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</si>
  <si>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</si>
  <si>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</si>
  <si>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</si>
  <si>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</si>
  <si>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</si>
  <si>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</si>
  <si>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</si>
  <si>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</si>
  <si>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</si>
  <si>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</si>
  <si>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</si>
  <si>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</si>
  <si>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</si>
  <si>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</si>
  <si>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</si>
  <si>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</si>
  <si>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</si>
  <si>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</si>
  <si>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</si>
  <si>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</si>
  <si>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</si>
  <si>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</si>
  <si>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</si>
  <si>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</si>
  <si>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</si>
  <si>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</si>
  <si>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</si>
  <si>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</si>
  <si>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</si>
  <si>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</si>
  <si>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</si>
  <si>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</si>
  <si>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</si>
  <si>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</si>
  <si>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</si>
  <si>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</si>
  <si>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</si>
  <si>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</si>
  <si>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</si>
  <si>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</si>
  <si>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</si>
  <si>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</si>
  <si>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</si>
  <si>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</si>
  <si>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</si>
  <si>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</si>
  <si>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</si>
  <si>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</si>
  <si>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</si>
  <si>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</si>
  <si>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</si>
  <si>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</si>
  <si>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</si>
  <si>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</si>
  <si>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</si>
  <si>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</si>
  <si>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16  ул. Желябова                        в г. Липецке</t>
  </si>
  <si>
    <t>31.03.2018 г.</t>
  </si>
  <si>
    <t>01.01.2017 г.</t>
  </si>
  <si>
    <t>31.12.2017 г.</t>
  </si>
  <si>
    <t xml:space="preserve"> </t>
  </si>
  <si>
    <t>ЖЭК И ГРЕВЦЕВА</t>
  </si>
  <si>
    <t>ГРЕВЦЕВА и ЖЭК</t>
  </si>
  <si>
    <t>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</si>
</sst>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CW123">
            <v>245725.78649040003</v>
          </cell>
        </row>
        <row r="124">
          <cell r="CW124">
            <v>403147.6278936001</v>
          </cell>
        </row>
        <row r="125">
          <cell r="CW125">
            <v>63998.23056000002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60" zoomScaleNormal="90" zoomScalePageLayoutView="0" workbookViewId="0" topLeftCell="A111">
      <selection activeCell="E111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381</v>
      </c>
      <c r="B2" s="45"/>
      <c r="C2" s="45"/>
      <c r="D2" s="45"/>
      <c r="E2" s="1">
        <v>4352.2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-62375.75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38902.67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712871.6449440002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'[1]гук(2016)'!$CW$124</f>
        <v>403147.6278936001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'[1]гук(2016)'!$CW$123</f>
        <v>245725.78649040003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'[1]гук(2016)'!$CW$125</f>
        <v>63998.23056000002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f>D17</f>
        <v>624109.21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624109.21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561733.46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1252.99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D16-D259+D10</f>
        <v>-45000.147</v>
      </c>
    </row>
    <row r="25" spans="1:4" ht="15.75">
      <c r="A25" s="10" t="s">
        <v>96</v>
      </c>
      <c r="B25" s="10" t="s">
        <v>104</v>
      </c>
      <c r="C25" s="10" t="s">
        <v>76</v>
      </c>
      <c r="D25" s="12">
        <v>41806.03</v>
      </c>
    </row>
    <row r="26" spans="1:22" s="15" customFormat="1" ht="35.25" customHeight="1">
      <c r="A26" s="46" t="s">
        <v>105</v>
      </c>
      <c r="B26" s="46"/>
      <c r="C26" s="46"/>
      <c r="D26" s="46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46220.36</v>
      </c>
      <c r="E28" s="18">
        <v>46220.36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10.61999908092459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3093.98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341</v>
      </c>
      <c r="B47" s="9" t="s">
        <v>109</v>
      </c>
      <c r="C47" s="9" t="s">
        <v>70</v>
      </c>
      <c r="D47" s="9" t="s">
        <v>16</v>
      </c>
      <c r="E47" s="13">
        <v>3093.98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342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343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344</v>
      </c>
      <c r="B50" s="9" t="s">
        <v>111</v>
      </c>
      <c r="C50" s="9" t="s">
        <v>76</v>
      </c>
      <c r="D50" s="33">
        <f>E47/E2</f>
        <v>0.7109002343642297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345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346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347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348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349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350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351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352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33823.65</v>
      </c>
      <c r="E60" s="13">
        <v>33823.65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7.771621249023483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380</v>
      </c>
      <c r="E65" s="13" t="s">
        <v>385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380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63998.23</v>
      </c>
      <c r="E72" s="13">
        <v>63998.23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14.704799871329444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1351.04</v>
      </c>
      <c r="F83" s="29" t="s">
        <v>338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1351.04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450.34666666666664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139020.71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44318.1</v>
      </c>
      <c r="F91" s="29" t="s">
        <v>340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10.182918983502596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94702.61</v>
      </c>
      <c r="F95" s="29" t="s">
        <v>340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21.759710031708103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339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305.35</v>
      </c>
      <c r="E100" s="13"/>
      <c r="F100" s="9">
        <v>848.2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3" t="s">
        <v>373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339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305.35</v>
      </c>
      <c r="F105" s="9">
        <f>F100</f>
        <v>848.2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0.35999764206555057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E111+E115+E119+E123+E127+E131+E135+E139+E143+E147+E151+E155+E163+E159+E164</f>
        <v>125170.6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1172.05+779.91</f>
        <v>1951.96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0.4484996093929507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7266+4087.15+1208.43</f>
        <v>12561.58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2.886259822618446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597.56+2475.53</f>
        <v>3073.09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0.7061003630347871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f>1045.7+43281.76</f>
        <v>44327.46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10.185069619962318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23682.93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5.441599650751344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7411.8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1.7030007812140988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6449.96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1.481999908092459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3140.55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0.7216005698267544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353</v>
      </c>
      <c r="B143" s="9" t="s">
        <v>109</v>
      </c>
      <c r="C143" s="9" t="s">
        <v>70</v>
      </c>
      <c r="D143" s="9" t="s">
        <v>335</v>
      </c>
      <c r="E143" s="13">
        <v>2971.68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354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355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356</v>
      </c>
      <c r="B146" s="9" t="s">
        <v>111</v>
      </c>
      <c r="C146" s="9" t="s">
        <v>76</v>
      </c>
      <c r="D146" s="34">
        <f>E143/E2</f>
        <v>0.6827995036992786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334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357</v>
      </c>
      <c r="B151" s="9" t="s">
        <v>109</v>
      </c>
      <c r="C151" s="9" t="s">
        <v>70</v>
      </c>
      <c r="D151" s="34" t="s">
        <v>336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358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359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360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361</v>
      </c>
      <c r="B155" s="9" t="s">
        <v>109</v>
      </c>
      <c r="C155" s="9" t="s">
        <v>70</v>
      </c>
      <c r="D155" s="34" t="s">
        <v>333</v>
      </c>
      <c r="E155" s="13">
        <v>8255.46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362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363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364</v>
      </c>
      <c r="B158" s="9" t="s">
        <v>111</v>
      </c>
      <c r="C158" s="9" t="s">
        <v>76</v>
      </c>
      <c r="D158" s="34">
        <f>E155/E2</f>
        <v>1.8968475713432287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375</v>
      </c>
      <c r="E159" s="13">
        <v>1389.03</v>
      </c>
      <c r="F159" s="36" t="s">
        <v>374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377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365</v>
      </c>
      <c r="B163" s="9" t="s">
        <v>109</v>
      </c>
      <c r="C163" s="9" t="s">
        <v>70</v>
      </c>
      <c r="D163" s="9" t="s">
        <v>331</v>
      </c>
      <c r="E163" s="13">
        <v>1905</v>
      </c>
      <c r="F163" s="40">
        <v>0.334135</v>
      </c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5" customFormat="1" ht="15.75">
      <c r="A164" s="31" t="s">
        <v>366</v>
      </c>
      <c r="B164" s="9" t="s">
        <v>110</v>
      </c>
      <c r="C164" s="9" t="s">
        <v>70</v>
      </c>
      <c r="D164" s="9" t="s">
        <v>27</v>
      </c>
      <c r="E164" s="13">
        <v>8050.1</v>
      </c>
      <c r="F164" s="36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5" customFormat="1" ht="15.75">
      <c r="A165" s="31" t="s">
        <v>367</v>
      </c>
      <c r="B165" s="9" t="s">
        <v>67</v>
      </c>
      <c r="C165" s="9" t="s">
        <v>70</v>
      </c>
      <c r="D165" s="9" t="s">
        <v>388</v>
      </c>
      <c r="E165" s="13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5" customFormat="1" ht="15.75">
      <c r="A166" s="31" t="s">
        <v>368</v>
      </c>
      <c r="B166" s="9" t="s">
        <v>111</v>
      </c>
      <c r="C166" s="9" t="s">
        <v>76</v>
      </c>
      <c r="D166" s="34">
        <f>E163/E2+E164/F163</f>
        <v>24092.79558896436</v>
      </c>
      <c r="E166" s="13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E169+E173+E181+E185+E189+E193+E197+E201+E205+E209+E213</f>
        <v>169016.07700000002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 hidden="1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0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 hidden="1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 hidden="1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 hidden="1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379</v>
      </c>
      <c r="E173" s="13">
        <f>54717.52+3018.027</f>
        <v>57735.547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57735.547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/>
      <c r="B177" s="9" t="s">
        <v>109</v>
      </c>
      <c r="C177" s="9" t="s">
        <v>70</v>
      </c>
      <c r="D177" s="9" t="s">
        <v>42</v>
      </c>
      <c r="E177" s="13">
        <f>2148.426</f>
        <v>2148.426</v>
      </c>
      <c r="F177" s="42">
        <v>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5" customFormat="1" ht="15.75">
      <c r="A178" s="31"/>
      <c r="B178" s="9" t="s">
        <v>110</v>
      </c>
      <c r="C178" s="9" t="s">
        <v>70</v>
      </c>
      <c r="D178" s="9" t="s">
        <v>43</v>
      </c>
      <c r="E178" s="13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5" customFormat="1" ht="15.75">
      <c r="A179" s="31"/>
      <c r="B179" s="9" t="s">
        <v>67</v>
      </c>
      <c r="C179" s="9" t="s">
        <v>70</v>
      </c>
      <c r="D179" s="9" t="s">
        <v>22</v>
      </c>
      <c r="E179" s="1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5" customFormat="1" ht="15.75">
      <c r="A180" s="31"/>
      <c r="B180" s="9" t="s">
        <v>111</v>
      </c>
      <c r="C180" s="9" t="s">
        <v>76</v>
      </c>
      <c r="D180" s="34">
        <f>E177</f>
        <v>2148.426</v>
      </c>
      <c r="E180" s="13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5" customFormat="1" ht="31.5">
      <c r="A181" s="31" t="s">
        <v>225</v>
      </c>
      <c r="B181" s="9" t="s">
        <v>109</v>
      </c>
      <c r="C181" s="9" t="s">
        <v>70</v>
      </c>
      <c r="D181" s="9" t="s">
        <v>44</v>
      </c>
      <c r="E181" s="13">
        <v>9334.51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226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227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228</v>
      </c>
      <c r="B184" s="9" t="s">
        <v>111</v>
      </c>
      <c r="C184" s="9" t="s">
        <v>76</v>
      </c>
      <c r="D184" s="34">
        <f>E181/E2</f>
        <v>2.1447796516704196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229</v>
      </c>
      <c r="B185" s="9" t="s">
        <v>109</v>
      </c>
      <c r="C185" s="9" t="s">
        <v>70</v>
      </c>
      <c r="D185" s="9" t="s">
        <v>45</v>
      </c>
      <c r="E185" s="13">
        <v>5841.26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230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231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232</v>
      </c>
      <c r="B188" s="9" t="s">
        <v>111</v>
      </c>
      <c r="C188" s="9" t="s">
        <v>76</v>
      </c>
      <c r="D188" s="34">
        <f>E185/E2</f>
        <v>1.3421396075548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233</v>
      </c>
      <c r="B189" s="9" t="s">
        <v>109</v>
      </c>
      <c r="C189" s="9" t="s">
        <v>70</v>
      </c>
      <c r="D189" s="9" t="s">
        <v>46</v>
      </c>
      <c r="E189" s="13">
        <f>523.32+21616.14</f>
        <v>22139.46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234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235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236</v>
      </c>
      <c r="B192" s="9" t="s">
        <v>111</v>
      </c>
      <c r="C192" s="9" t="s">
        <v>76</v>
      </c>
      <c r="D192" s="34">
        <f>E189/E2</f>
        <v>5.08695831993015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237</v>
      </c>
      <c r="B193" s="9" t="s">
        <v>109</v>
      </c>
      <c r="C193" s="9" t="s">
        <v>70</v>
      </c>
      <c r="D193" s="9" t="s">
        <v>324</v>
      </c>
      <c r="E193" s="13">
        <f>523.32+5039.21+27629.23</f>
        <v>33191.76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238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240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241</v>
      </c>
      <c r="B196" s="9" t="s">
        <v>111</v>
      </c>
      <c r="C196" s="9" t="s">
        <v>76</v>
      </c>
      <c r="D196" s="34">
        <f>E193/E2</f>
        <v>7.626432608795552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/>
      <c r="B197" s="9" t="s">
        <v>109</v>
      </c>
      <c r="C197" s="9" t="s">
        <v>70</v>
      </c>
      <c r="D197" s="9" t="s">
        <v>378</v>
      </c>
      <c r="E197" s="13">
        <f>523.32+654.26</f>
        <v>1177.58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/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/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/>
      <c r="B200" s="9" t="s">
        <v>111</v>
      </c>
      <c r="C200" s="9" t="s">
        <v>76</v>
      </c>
      <c r="D200" s="34">
        <f>E197/E2</f>
        <v>0.27057120536740037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242</v>
      </c>
      <c r="B201" s="9" t="s">
        <v>109</v>
      </c>
      <c r="C201" s="9" t="s">
        <v>70</v>
      </c>
      <c r="D201" s="9" t="s">
        <v>47</v>
      </c>
      <c r="E201" s="13">
        <f>165.06+2482.06</f>
        <v>2647.12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239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243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244</v>
      </c>
      <c r="B204" s="9" t="s">
        <v>111</v>
      </c>
      <c r="C204" s="9" t="s">
        <v>76</v>
      </c>
      <c r="D204" s="34">
        <f>E201/E2</f>
        <v>0.6082257249207298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245</v>
      </c>
      <c r="B205" s="9" t="s">
        <v>109</v>
      </c>
      <c r="C205" s="9" t="s">
        <v>70</v>
      </c>
      <c r="D205" s="9" t="s">
        <v>48</v>
      </c>
      <c r="E205" s="13">
        <v>222.48</v>
      </c>
      <c r="F205" s="14" t="s">
        <v>332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246</v>
      </c>
      <c r="B206" s="9" t="s">
        <v>110</v>
      </c>
      <c r="C206" s="9" t="s">
        <v>70</v>
      </c>
      <c r="D206" s="9" t="s">
        <v>27</v>
      </c>
      <c r="E206" s="13"/>
      <c r="F206" s="14" t="s">
        <v>12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247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248</v>
      </c>
      <c r="B208" s="9" t="s">
        <v>111</v>
      </c>
      <c r="C208" s="9" t="s">
        <v>76</v>
      </c>
      <c r="D208" s="34">
        <f>E205/E2</f>
        <v>0.051118974311842286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 t="s">
        <v>249</v>
      </c>
      <c r="B209" s="9" t="s">
        <v>109</v>
      </c>
      <c r="C209" s="9" t="s">
        <v>70</v>
      </c>
      <c r="D209" s="9" t="s">
        <v>49</v>
      </c>
      <c r="E209" s="13">
        <f>7457.22+1631.84+17194.17+994.23+3509.58+4964.11+853.25+121.96</f>
        <v>36726.35999999999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250</v>
      </c>
      <c r="B210" s="9" t="s">
        <v>110</v>
      </c>
      <c r="C210" s="9" t="s">
        <v>70</v>
      </c>
      <c r="D210" s="9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 t="s">
        <v>251</v>
      </c>
      <c r="B211" s="9" t="s">
        <v>67</v>
      </c>
      <c r="C211" s="9" t="s">
        <v>70</v>
      </c>
      <c r="D211" s="9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252</v>
      </c>
      <c r="B212" s="9" t="s">
        <v>111</v>
      </c>
      <c r="C212" s="9" t="s">
        <v>76</v>
      </c>
      <c r="D212" s="34">
        <f>E209/E2</f>
        <v>8.438573594963465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/>
      <c r="B213" s="9" t="s">
        <v>109</v>
      </c>
      <c r="C213" s="9" t="s">
        <v>70</v>
      </c>
      <c r="D213" s="34" t="s">
        <v>376</v>
      </c>
      <c r="E213" s="13">
        <v>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/>
      <c r="B214" s="9" t="s">
        <v>110</v>
      </c>
      <c r="C214" s="9" t="s">
        <v>70</v>
      </c>
      <c r="D214" s="34" t="s">
        <v>27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/>
      <c r="B215" s="9" t="s">
        <v>67</v>
      </c>
      <c r="C215" s="9" t="s">
        <v>70</v>
      </c>
      <c r="D215" s="34" t="s">
        <v>12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/>
      <c r="B216" s="9" t="s">
        <v>111</v>
      </c>
      <c r="C216" s="9" t="s">
        <v>76</v>
      </c>
      <c r="D216" s="34">
        <f>E213/E2</f>
        <v>0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47.25">
      <c r="A217" s="27" t="s">
        <v>287</v>
      </c>
      <c r="B217" s="28" t="s">
        <v>107</v>
      </c>
      <c r="C217" s="28" t="s">
        <v>70</v>
      </c>
      <c r="D217" s="28" t="s">
        <v>50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8.75">
      <c r="A218" s="31" t="s">
        <v>253</v>
      </c>
      <c r="B218" s="9" t="s">
        <v>108</v>
      </c>
      <c r="C218" s="9" t="s">
        <v>76</v>
      </c>
      <c r="D218" s="32">
        <f>E219+E223+E227+E231+E235+E239+E243+E247+E251+E255</f>
        <v>24733.610000000004</v>
      </c>
      <c r="E218" s="13"/>
      <c r="F218" s="37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254</v>
      </c>
      <c r="B219" s="9" t="s">
        <v>109</v>
      </c>
      <c r="C219" s="9" t="s">
        <v>70</v>
      </c>
      <c r="D219" s="9" t="s">
        <v>51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283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255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256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257</v>
      </c>
      <c r="B223" s="9" t="s">
        <v>109</v>
      </c>
      <c r="C223" s="9" t="s">
        <v>70</v>
      </c>
      <c r="D223" s="9" t="s">
        <v>53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258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259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260</v>
      </c>
      <c r="B226" s="9" t="s">
        <v>111</v>
      </c>
      <c r="C226" s="9" t="s">
        <v>76</v>
      </c>
      <c r="D226" s="34">
        <f>E223/E2</f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261</v>
      </c>
      <c r="B227" s="9" t="s">
        <v>109</v>
      </c>
      <c r="C227" s="9" t="s">
        <v>70</v>
      </c>
      <c r="D227" s="9" t="s">
        <v>52</v>
      </c>
      <c r="E227" s="13">
        <v>140.83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262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263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264</v>
      </c>
      <c r="B230" s="9" t="s">
        <v>111</v>
      </c>
      <c r="C230" s="9" t="s">
        <v>76</v>
      </c>
      <c r="D230" s="34">
        <f>E227/E2</f>
        <v>0.03235834750241258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265</v>
      </c>
      <c r="B231" s="9" t="s">
        <v>109</v>
      </c>
      <c r="C231" s="9" t="s">
        <v>70</v>
      </c>
      <c r="D231" s="9" t="s">
        <v>288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266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267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268</v>
      </c>
      <c r="B234" s="9" t="s">
        <v>111</v>
      </c>
      <c r="C234" s="9" t="s">
        <v>76</v>
      </c>
      <c r="D234" s="9"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269</v>
      </c>
      <c r="B235" s="9" t="s">
        <v>109</v>
      </c>
      <c r="C235" s="9" t="s">
        <v>70</v>
      </c>
      <c r="D235" s="9" t="s">
        <v>337</v>
      </c>
      <c r="E235" s="13">
        <f>18310.9+6281.88</f>
        <v>24592.780000000002</v>
      </c>
      <c r="F235" s="39" t="s">
        <v>386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270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271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272</v>
      </c>
      <c r="B238" s="9" t="s">
        <v>111</v>
      </c>
      <c r="C238" s="9" t="s">
        <v>76</v>
      </c>
      <c r="D238" s="34">
        <f>E235/E2+E236/E2</f>
        <v>5.6506548412297235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273</v>
      </c>
      <c r="B239" s="9" t="s">
        <v>109</v>
      </c>
      <c r="C239" s="9" t="s">
        <v>70</v>
      </c>
      <c r="D239" s="9" t="s">
        <v>1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276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277</v>
      </c>
      <c r="B243" s="9" t="s">
        <v>109</v>
      </c>
      <c r="C243" s="9" t="s">
        <v>70</v>
      </c>
      <c r="D243" s="9" t="s">
        <v>0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278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279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280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282</v>
      </c>
      <c r="B247" s="9" t="s">
        <v>109</v>
      </c>
      <c r="C247" s="9" t="s">
        <v>70</v>
      </c>
      <c r="D247" s="9" t="s">
        <v>54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284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285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286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289</v>
      </c>
      <c r="B251" s="9" t="s">
        <v>109</v>
      </c>
      <c r="C251" s="9" t="s">
        <v>70</v>
      </c>
      <c r="D251" s="9" t="s">
        <v>55</v>
      </c>
      <c r="E251" s="13">
        <v>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290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291</v>
      </c>
      <c r="B253" s="9" t="s">
        <v>67</v>
      </c>
      <c r="C253" s="9" t="s">
        <v>70</v>
      </c>
      <c r="D253" s="9" t="s">
        <v>12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292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31.5">
      <c r="A255" s="31" t="s">
        <v>369</v>
      </c>
      <c r="B255" s="9" t="s">
        <v>109</v>
      </c>
      <c r="C255" s="9" t="s">
        <v>70</v>
      </c>
      <c r="D255" s="9" t="s">
        <v>56</v>
      </c>
      <c r="E255" s="13">
        <v>0</v>
      </c>
      <c r="F255" s="39" t="s">
        <v>387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s="15" customFormat="1" ht="15.75">
      <c r="A256" s="31" t="s">
        <v>370</v>
      </c>
      <c r="B256" s="9" t="s">
        <v>110</v>
      </c>
      <c r="C256" s="9" t="s">
        <v>70</v>
      </c>
      <c r="D256" s="9" t="s">
        <v>27</v>
      </c>
      <c r="E256" s="13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s="15" customFormat="1" ht="15.75">
      <c r="A257" s="31" t="s">
        <v>371</v>
      </c>
      <c r="B257" s="9" t="s">
        <v>67</v>
      </c>
      <c r="C257" s="9" t="s">
        <v>70</v>
      </c>
      <c r="D257" s="9" t="s">
        <v>325</v>
      </c>
      <c r="E257" s="13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s="15" customFormat="1" ht="15.75">
      <c r="A258" s="31" t="s">
        <v>372</v>
      </c>
      <c r="B258" s="9" t="s">
        <v>111</v>
      </c>
      <c r="C258" s="9" t="s">
        <v>76</v>
      </c>
      <c r="D258" s="34">
        <f>E255/E2</f>
        <v>0</v>
      </c>
      <c r="E258" s="13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s="15" customFormat="1" ht="18.75" customHeight="1">
      <c r="A259" s="31"/>
      <c r="B259" s="28" t="s">
        <v>281</v>
      </c>
      <c r="C259" s="9" t="s">
        <v>76</v>
      </c>
      <c r="D259" s="38">
        <f>SUM(D90,D28,D34,D60,D66,D72,D78,D84,D100,D110,D168,D218)</f>
        <v>606733.607</v>
      </c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4" ht="15.75">
      <c r="A260" s="44" t="s">
        <v>293</v>
      </c>
      <c r="B260" s="44"/>
      <c r="C260" s="44"/>
      <c r="D260" s="44"/>
    </row>
    <row r="261" spans="1:4" ht="15.75">
      <c r="A261" s="7" t="s">
        <v>294</v>
      </c>
      <c r="B261" s="8" t="s">
        <v>295</v>
      </c>
      <c r="C261" s="8" t="s">
        <v>296</v>
      </c>
      <c r="D261" s="8">
        <v>6</v>
      </c>
    </row>
    <row r="262" spans="1:4" ht="15.75">
      <c r="A262" s="7" t="s">
        <v>297</v>
      </c>
      <c r="B262" s="8" t="s">
        <v>298</v>
      </c>
      <c r="C262" s="8" t="s">
        <v>296</v>
      </c>
      <c r="D262" s="8">
        <v>6</v>
      </c>
    </row>
    <row r="263" spans="1:4" ht="15.75">
      <c r="A263" s="7" t="s">
        <v>299</v>
      </c>
      <c r="B263" s="8" t="s">
        <v>300</v>
      </c>
      <c r="C263" s="8" t="s">
        <v>296</v>
      </c>
      <c r="D263" s="8"/>
    </row>
    <row r="264" spans="1:4" ht="15.75">
      <c r="A264" s="7" t="s">
        <v>301</v>
      </c>
      <c r="B264" s="8" t="s">
        <v>302</v>
      </c>
      <c r="C264" s="8" t="s">
        <v>76</v>
      </c>
      <c r="D264" s="8">
        <v>-49314.69</v>
      </c>
    </row>
    <row r="265" spans="1:4" ht="15.75">
      <c r="A265" s="44" t="s">
        <v>303</v>
      </c>
      <c r="B265" s="44"/>
      <c r="C265" s="44"/>
      <c r="D265" s="44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44" t="s">
        <v>311</v>
      </c>
      <c r="B272" s="44"/>
      <c r="C272" s="44"/>
      <c r="D272" s="44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44" t="s">
        <v>317</v>
      </c>
      <c r="B277" s="44"/>
      <c r="C277" s="44"/>
      <c r="D277" s="44"/>
    </row>
    <row r="278" spans="1:4" ht="15.75">
      <c r="A278" s="7" t="s">
        <v>318</v>
      </c>
      <c r="B278" s="8" t="s">
        <v>319</v>
      </c>
      <c r="C278" s="8" t="s">
        <v>296</v>
      </c>
      <c r="D278" s="8">
        <v>3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1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6575.11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2018-03-28T12:59:51Z</dcterms:modified>
  <cp:category/>
  <cp:version/>
  <cp:contentType/>
  <cp:contentStatus/>
</cp:coreProperties>
</file>