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форме'!$A$1:$D$272</definedName>
  </definedNames>
  <calcPr fullCalcOnLoad="1"/>
</workbook>
</file>

<file path=xl/sharedStrings.xml><?xml version="1.0" encoding="utf-8"?>
<sst xmlns="http://schemas.openxmlformats.org/spreadsheetml/2006/main" count="959" uniqueCount="387">
  <si>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</si>
  <si>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</si>
  <si>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</si>
  <si>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</si>
  <si>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</si>
  <si>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</si>
  <si>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</si>
  <si>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</si>
  <si>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</si>
  <si>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</si>
  <si>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</si>
  <si>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</si>
  <si>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</si>
  <si>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</si>
  <si>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</si>
  <si>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</si>
  <si>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</si>
  <si>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</si>
  <si>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</si>
  <si>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</si>
  <si>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</si>
  <si>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</si>
  <si>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</si>
  <si>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</si>
  <si>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</si>
  <si>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</si>
  <si>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</si>
  <si>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</si>
  <si>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</si>
  <si>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</si>
  <si>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</si>
  <si>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</si>
  <si>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</si>
  <si>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</si>
  <si>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</si>
  <si>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</si>
  <si>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</si>
  <si>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</si>
  <si>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</si>
  <si>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</si>
  <si>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</si>
  <si>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</si>
  <si>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</si>
  <si>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</si>
  <si>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</si>
  <si>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</si>
  <si>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</si>
  <si>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</si>
  <si>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</si>
  <si>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</si>
  <si>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</si>
  <si>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</si>
  <si>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</si>
  <si>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</si>
  <si>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</si>
  <si>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</si>
  <si>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</si>
  <si>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</si>
  <si>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</si>
  <si>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</si>
  <si>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</si>
  <si>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</si>
  <si>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</si>
  <si>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</si>
  <si>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</si>
  <si>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</si>
  <si>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</si>
  <si>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</si>
  <si>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</si>
  <si>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</si>
  <si>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</si>
  <si>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</si>
  <si>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</si>
  <si>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</si>
  <si>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</si>
  <si>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</si>
  <si>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</si>
  <si>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</si>
  <si>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</si>
  <si>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</si>
  <si>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</si>
  <si>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</si>
  <si>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</si>
  <si>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</si>
  <si>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</si>
  <si>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</si>
  <si>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</si>
  <si>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</si>
  <si>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</si>
  <si>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</si>
  <si>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</si>
  <si>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</si>
  <si>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</si>
  <si>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</si>
  <si>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</si>
  <si>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</si>
  <si>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</si>
  <si>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</si>
  <si>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</si>
  <si>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</si>
  <si>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</si>
  <si>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</si>
  <si>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</si>
  <si>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</si>
  <si>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</si>
  <si>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</si>
  <si>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</si>
  <si>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</si>
  <si>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</si>
  <si>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</si>
  <si>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</si>
  <si>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</si>
  <si>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</si>
  <si>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</si>
  <si>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</si>
  <si>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</si>
  <si>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</si>
  <si>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</si>
  <si>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</si>
  <si>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</si>
  <si>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</si>
  <si>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</si>
  <si>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</si>
  <si>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</si>
  <si>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</si>
  <si>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</si>
  <si>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</si>
  <si>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</si>
  <si>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</si>
  <si>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</si>
  <si>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</si>
  <si>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</si>
  <si>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</si>
  <si>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</si>
  <si>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</si>
  <si>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</si>
  <si>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</si>
  <si>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</si>
  <si>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</si>
  <si>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</si>
  <si>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</si>
  <si>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</si>
  <si>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</si>
  <si>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</si>
  <si>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</si>
  <si>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</si>
  <si>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</si>
  <si>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</si>
  <si>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</si>
  <si>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</si>
  <si>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</si>
  <si>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</si>
  <si>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</si>
  <si>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</si>
  <si>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</si>
  <si>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</si>
  <si>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</si>
  <si>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</si>
  <si>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</si>
  <si>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</si>
  <si>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</si>
  <si>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</si>
  <si>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</si>
  <si>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</si>
  <si>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</si>
  <si>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</si>
  <si>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</si>
  <si>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</si>
  <si>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</si>
  <si>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</si>
  <si>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</si>
  <si>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</si>
  <si>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</si>
  <si>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</si>
  <si>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</si>
  <si>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</si>
  <si>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</si>
  <si>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</si>
  <si>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</si>
  <si>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</si>
  <si>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</si>
  <si>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</si>
  <si>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</si>
  <si>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</si>
  <si>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</si>
  <si>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</si>
  <si>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</si>
  <si>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</si>
  <si>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</si>
  <si>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</si>
  <si>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</si>
  <si>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</si>
  <si>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</si>
  <si>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</si>
  <si>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</si>
  <si>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</si>
  <si>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</si>
  <si>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</si>
  <si>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</si>
  <si>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</si>
  <si>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</si>
  <si>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</si>
  <si>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</si>
  <si>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</si>
  <si>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</si>
  <si>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</si>
  <si>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</si>
  <si>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</si>
  <si>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</si>
  <si>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</si>
  <si>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</si>
  <si>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</si>
  <si>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</si>
  <si>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</si>
  <si>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</si>
  <si>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</si>
  <si>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</si>
  <si>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</si>
  <si>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</si>
  <si>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</si>
  <si>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</si>
  <si>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</si>
  <si>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</si>
  <si>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</si>
  <si>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</si>
  <si>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</si>
  <si>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</si>
  <si>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</si>
  <si>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</si>
  <si>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</si>
  <si>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</si>
  <si>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</si>
  <si>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</si>
  <si>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</si>
  <si>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</si>
  <si>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</si>
  <si>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</si>
  <si>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</si>
  <si>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</si>
  <si>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</si>
  <si>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</si>
  <si>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</si>
  <si>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</si>
  <si>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</si>
  <si>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</si>
  <si>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</si>
  <si>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</si>
  <si>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</si>
  <si>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</si>
  <si>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</si>
  <si>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</si>
  <si>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</si>
  <si>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</si>
  <si>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</si>
  <si>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</si>
  <si>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</si>
  <si>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</si>
  <si>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</si>
  <si>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</si>
  <si>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</si>
  <si>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</si>
  <si>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</si>
  <si>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</si>
  <si>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</si>
  <si>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</si>
  <si>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</si>
  <si>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</si>
  <si>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</si>
  <si>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</si>
  <si>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</si>
  <si>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</si>
  <si>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</si>
  <si>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</si>
  <si>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</si>
  <si>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</si>
  <si>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</si>
  <si>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</si>
  <si>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</si>
  <si>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</si>
  <si>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</si>
  <si>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</si>
  <si>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</si>
  <si>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</si>
  <si>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</si>
  <si>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</si>
  <si>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</si>
  <si>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</si>
  <si>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</si>
  <si>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</si>
  <si>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</si>
  <si>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</si>
  <si>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</si>
  <si>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</si>
  <si>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</si>
  <si>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</si>
  <si>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</si>
  <si>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</si>
  <si>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</si>
  <si>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</si>
  <si>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</si>
  <si>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</si>
  <si>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</si>
  <si>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</si>
  <si>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</si>
  <si>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</si>
  <si>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</si>
  <si>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</si>
  <si>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</si>
  <si>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</si>
  <si>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</si>
  <si>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</si>
  <si>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</si>
  <si>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</si>
  <si>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</si>
  <si>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</si>
  <si>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</si>
  <si>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</si>
  <si>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</si>
  <si>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</si>
  <si>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</si>
  <si>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</si>
  <si>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</si>
  <si>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</si>
  <si>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</si>
  <si>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</si>
  <si>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</si>
  <si>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</si>
  <si>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</si>
  <si>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</si>
  <si>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</si>
  <si>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</si>
  <si>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</si>
  <si>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</si>
  <si>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</si>
  <si>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</si>
  <si>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</si>
  <si>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</si>
  <si>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</si>
  <si>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</si>
  <si>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</si>
  <si>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</si>
  <si>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</si>
  <si>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</si>
  <si>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</si>
  <si>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</si>
  <si>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</si>
  <si>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</si>
  <si>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</si>
  <si>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</si>
  <si>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</si>
  <si>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</si>
  <si>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</si>
  <si>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</si>
  <si>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</si>
  <si>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</si>
  <si>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</si>
  <si>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</si>
  <si>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</si>
  <si>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</si>
  <si>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</si>
  <si>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</si>
  <si>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</si>
  <si>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</si>
  <si>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</si>
  <si>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</si>
  <si>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</si>
  <si>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</si>
  <si>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</si>
  <si>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</si>
  <si>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</si>
  <si>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</si>
  <si>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</si>
  <si>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</si>
  <si>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</si>
  <si>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</si>
  <si>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</si>
  <si>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</si>
  <si>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</si>
  <si>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</si>
  <si>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</si>
  <si>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</si>
  <si>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м3</t>
  </si>
  <si>
    <t>деревья</t>
  </si>
  <si>
    <t>Отчет об исполнении управляющей организацией ООО "ГУК "Привокзальная" договора управления за 2016 год по дому № 8  ул. 4-я Пятилетка                        в г. Липецке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</si>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</sst>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BN123">
            <v>188160.94799999995</v>
          </cell>
        </row>
        <row r="124">
          <cell r="BN124">
            <v>309152.8023000001</v>
          </cell>
        </row>
        <row r="125">
          <cell r="BN125">
            <v>49003.74600000001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2"/>
  <sheetViews>
    <sheetView tabSelected="1" view="pageBreakPreview" zoomScale="60" zoomScaleNormal="90" zoomScalePageLayoutView="0" workbookViewId="0" topLeftCell="A1">
      <selection activeCell="A16" sqref="A16:IV16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1" t="s">
        <v>328</v>
      </c>
    </row>
    <row r="2" spans="1:22" s="6" customFormat="1" ht="33.75" customHeight="1">
      <c r="A2" s="43" t="s">
        <v>383</v>
      </c>
      <c r="B2" s="43"/>
      <c r="C2" s="43"/>
      <c r="D2" s="43"/>
      <c r="E2" s="1">
        <v>3332.5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386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326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327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15.75">
      <c r="A10" s="7" t="s">
        <v>61</v>
      </c>
      <c r="B10" s="8" t="s">
        <v>77</v>
      </c>
      <c r="C10" s="8" t="s">
        <v>76</v>
      </c>
      <c r="D10" s="8">
        <v>1028.24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28377.15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546317.4963000001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'[1]гук(2016)'!$BN$124</f>
        <v>309152.8023000001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'[1]гук(2016)'!$BN$123</f>
        <v>188160.94799999995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'[1]гук(2016)'!$BN$125</f>
        <v>49003.74600000001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v>497295.72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497295.72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498323.95999999996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10">
        <v>563.69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f>E25</f>
        <v>45134.32630000016</v>
      </c>
      <c r="E25" s="1">
        <f>D12-(D16+D10)+D256-D24+D11</f>
        <v>45134.32630000016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38330.42</v>
      </c>
      <c r="E28" s="18">
        <v>38330.42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11.502001500375092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330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32182.469999999998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1619.6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0.48600150037509376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329</v>
      </c>
      <c r="E39" s="13">
        <v>773.81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0.23220105026256563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8514.89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2.555105776444111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344</v>
      </c>
      <c r="B47" s="9" t="s">
        <v>109</v>
      </c>
      <c r="C47" s="9" t="s">
        <v>70</v>
      </c>
      <c r="D47" s="9" t="s">
        <v>16</v>
      </c>
      <c r="E47" s="13">
        <v>21274.17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345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346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347</v>
      </c>
      <c r="B50" s="9" t="s">
        <v>111</v>
      </c>
      <c r="C50" s="9" t="s">
        <v>76</v>
      </c>
      <c r="D50" s="33">
        <f>E47/E2</f>
        <v>6.383846961740435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348</v>
      </c>
      <c r="B51" s="9" t="s">
        <v>109</v>
      </c>
      <c r="C51" s="9" t="s">
        <v>70</v>
      </c>
      <c r="D51" s="33" t="s">
        <v>332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349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350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351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352</v>
      </c>
      <c r="B55" s="9" t="s">
        <v>109</v>
      </c>
      <c r="C55" s="9" t="s">
        <v>70</v>
      </c>
      <c r="D55" s="33" t="s">
        <v>331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353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354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355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31828.04</v>
      </c>
      <c r="E60" s="13">
        <v>31828.04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9.550799699924982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385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385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15.7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49003.75</v>
      </c>
      <c r="E72" s="13">
        <v>49003.75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14.704801200300075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13310.09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13310.09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3.994025506376594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4683.61</v>
      </c>
      <c r="F83" s="29" t="s">
        <v>341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4683.61</v>
      </c>
      <c r="E84" s="13"/>
      <c r="F84" s="14">
        <v>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585.45125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117850.53</v>
      </c>
      <c r="E90" s="13"/>
      <c r="F90" s="29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40869.78</v>
      </c>
      <c r="F91" s="29" t="s">
        <v>343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12.264</v>
      </c>
      <c r="E94" s="13"/>
      <c r="F94" s="29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76980.75</v>
      </c>
      <c r="F95" s="29" t="s">
        <v>343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23.1</v>
      </c>
      <c r="E98" s="13"/>
      <c r="F98" s="29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342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377.41</v>
      </c>
      <c r="E100" s="13"/>
      <c r="F100" s="9">
        <v>686.2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376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377.41</v>
      </c>
      <c r="F105" s="9">
        <f>F100</f>
        <v>686.2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0.55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118428.76000000002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v>1659.58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0.4979984996249062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v>7153.21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2.1464996249062267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v>2544.36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0.7634988747186797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30629.01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9.191000750187547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22023.49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6.608699174793699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11350.5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3.4060015003750936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6173.46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1.8525011252813204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2705.32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0.8117989497374344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356</v>
      </c>
      <c r="B143" s="9" t="s">
        <v>109</v>
      </c>
      <c r="C143" s="9" t="s">
        <v>70</v>
      </c>
      <c r="D143" s="9" t="s">
        <v>338</v>
      </c>
      <c r="E143" s="13">
        <v>1137.72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357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358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359</v>
      </c>
      <c r="B146" s="9" t="s">
        <v>111</v>
      </c>
      <c r="C146" s="9" t="s">
        <v>76</v>
      </c>
      <c r="D146" s="34">
        <f>E143/E2</f>
        <v>0.3414013503375844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337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360</v>
      </c>
      <c r="B151" s="9" t="s">
        <v>109</v>
      </c>
      <c r="C151" s="9" t="s">
        <v>70</v>
      </c>
      <c r="D151" s="34" t="s">
        <v>339</v>
      </c>
      <c r="E151" s="13">
        <v>2393.27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361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362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363</v>
      </c>
      <c r="B154" s="9" t="s">
        <v>111</v>
      </c>
      <c r="C154" s="9" t="s">
        <v>76</v>
      </c>
      <c r="D154" s="34">
        <f>E151/E2</f>
        <v>0.7181605401350337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364</v>
      </c>
      <c r="B155" s="9" t="s">
        <v>109</v>
      </c>
      <c r="C155" s="9" t="s">
        <v>70</v>
      </c>
      <c r="D155" s="34" t="s">
        <v>336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365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366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367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378</v>
      </c>
      <c r="E159" s="13">
        <v>631.08</v>
      </c>
      <c r="F159" s="36" t="s">
        <v>377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 t="s">
        <v>382</v>
      </c>
      <c r="F162" s="36" t="s">
        <v>380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368</v>
      </c>
      <c r="B163" s="9" t="s">
        <v>109</v>
      </c>
      <c r="C163" s="9" t="s">
        <v>70</v>
      </c>
      <c r="D163" s="9" t="s">
        <v>333</v>
      </c>
      <c r="E163" s="13">
        <v>30027.76</v>
      </c>
      <c r="F163" s="37">
        <v>3.96523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369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370</v>
      </c>
      <c r="B165" s="9" t="s">
        <v>67</v>
      </c>
      <c r="C165" s="9" t="s">
        <v>70</v>
      </c>
      <c r="D165" s="9" t="s">
        <v>381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371</v>
      </c>
      <c r="B166" s="9" t="s">
        <v>111</v>
      </c>
      <c r="C166" s="9" t="s">
        <v>76</v>
      </c>
      <c r="D166" s="34">
        <f>E163/F163</f>
        <v>7572.7662708090065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</f>
        <v>67634.16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v>1511.4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v>251.9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384</v>
      </c>
      <c r="E173" s="13">
        <v>2123.1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v>353.85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f>401.7</f>
        <v>401.7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0.12054013503375843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0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0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361.88+17739.74</f>
        <v>18101.620000000003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5.431843960990248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445.29+826.95+1668.27+770.5</f>
        <v>3711.01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1.1135813953488374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 t="s">
        <v>242</v>
      </c>
      <c r="B193" s="9" t="s">
        <v>109</v>
      </c>
      <c r="C193" s="9" t="s">
        <v>70</v>
      </c>
      <c r="D193" s="9" t="s">
        <v>47</v>
      </c>
      <c r="E193" s="13">
        <v>8345.9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 t="s">
        <v>239</v>
      </c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 t="s">
        <v>243</v>
      </c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244</v>
      </c>
      <c r="B196" s="9" t="s">
        <v>111</v>
      </c>
      <c r="C196" s="9" t="s">
        <v>76</v>
      </c>
      <c r="D196" s="34">
        <f>E193/E2</f>
        <v>2.5043960990247562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245</v>
      </c>
      <c r="B197" s="9" t="s">
        <v>109</v>
      </c>
      <c r="C197" s="9" t="s">
        <v>70</v>
      </c>
      <c r="D197" s="9" t="s">
        <v>48</v>
      </c>
      <c r="E197" s="13">
        <v>285.18</v>
      </c>
      <c r="F197" s="14" t="s">
        <v>334</v>
      </c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246</v>
      </c>
      <c r="B198" s="9" t="s">
        <v>110</v>
      </c>
      <c r="C198" s="9" t="s">
        <v>70</v>
      </c>
      <c r="D198" s="9" t="s">
        <v>27</v>
      </c>
      <c r="E198" s="13"/>
      <c r="F198" s="14" t="s">
        <v>12</v>
      </c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247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248</v>
      </c>
      <c r="B200" s="9" t="s">
        <v>111</v>
      </c>
      <c r="C200" s="9" t="s">
        <v>76</v>
      </c>
      <c r="D200" s="34">
        <f>E197/E2</f>
        <v>0.08557539384846212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249</v>
      </c>
      <c r="B201" s="9" t="s">
        <v>109</v>
      </c>
      <c r="C201" s="9" t="s">
        <v>70</v>
      </c>
      <c r="D201" s="9" t="s">
        <v>49</v>
      </c>
      <c r="E201" s="13">
        <f>8518.32+835.43+12041.7+397.69+1314.24+2663.32+387.44+6996.11</f>
        <v>33154.25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250</v>
      </c>
      <c r="B202" s="9" t="s">
        <v>110</v>
      </c>
      <c r="C202" s="9" t="s">
        <v>70</v>
      </c>
      <c r="D202" s="9" t="s">
        <v>27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251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252</v>
      </c>
      <c r="B204" s="9" t="s">
        <v>111</v>
      </c>
      <c r="C204" s="9" t="s">
        <v>76</v>
      </c>
      <c r="D204" s="34">
        <f>E201/E2</f>
        <v>9.948762190547637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/>
      <c r="B205" s="9" t="s">
        <v>109</v>
      </c>
      <c r="C205" s="9" t="s">
        <v>70</v>
      </c>
      <c r="D205" s="34" t="s">
        <v>379</v>
      </c>
      <c r="E205" s="13">
        <v>0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110</v>
      </c>
      <c r="C206" s="9" t="s">
        <v>70</v>
      </c>
      <c r="D206" s="34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/>
      <c r="B207" s="9" t="s">
        <v>67</v>
      </c>
      <c r="C207" s="9" t="s">
        <v>70</v>
      </c>
      <c r="D207" s="34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/>
      <c r="B208" s="9" t="s">
        <v>111</v>
      </c>
      <c r="C208" s="9" t="s">
        <v>76</v>
      </c>
      <c r="D208" s="34">
        <f>E205/E2</f>
        <v>0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47.25">
      <c r="A209" s="27" t="s">
        <v>287</v>
      </c>
      <c r="B209" s="28" t="s">
        <v>107</v>
      </c>
      <c r="C209" s="28" t="s">
        <v>70</v>
      </c>
      <c r="D209" s="28" t="s">
        <v>50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8.75">
      <c r="A210" s="31" t="s">
        <v>253</v>
      </c>
      <c r="B210" s="9" t="s">
        <v>108</v>
      </c>
      <c r="C210" s="9" t="s">
        <v>76</v>
      </c>
      <c r="D210" s="9">
        <f>E211+E215+E219+E223+E227+E231+E235+E239+E243+E247</f>
        <v>114375.21</v>
      </c>
      <c r="E210" s="13"/>
      <c r="F210" s="39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31.5">
      <c r="A211" s="31" t="s">
        <v>254</v>
      </c>
      <c r="B211" s="9" t="s">
        <v>109</v>
      </c>
      <c r="C211" s="9" t="s">
        <v>70</v>
      </c>
      <c r="D211" s="9" t="s">
        <v>51</v>
      </c>
      <c r="E211" s="13">
        <v>0</v>
      </c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283</v>
      </c>
      <c r="B212" s="9" t="s">
        <v>110</v>
      </c>
      <c r="C212" s="9" t="s">
        <v>70</v>
      </c>
      <c r="D212" s="9" t="s">
        <v>27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15.75">
      <c r="A213" s="31" t="s">
        <v>255</v>
      </c>
      <c r="B213" s="9" t="s">
        <v>67</v>
      </c>
      <c r="C213" s="9" t="s">
        <v>70</v>
      </c>
      <c r="D213" s="9" t="s">
        <v>12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256</v>
      </c>
      <c r="B214" s="9" t="s">
        <v>111</v>
      </c>
      <c r="C214" s="9" t="s">
        <v>76</v>
      </c>
      <c r="D214" s="9">
        <v>0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257</v>
      </c>
      <c r="B215" s="9" t="s">
        <v>109</v>
      </c>
      <c r="C215" s="9" t="s">
        <v>70</v>
      </c>
      <c r="D215" s="9" t="s">
        <v>53</v>
      </c>
      <c r="E215" s="13">
        <v>24318.63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258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259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260</v>
      </c>
      <c r="B218" s="9" t="s">
        <v>111</v>
      </c>
      <c r="C218" s="9" t="s">
        <v>76</v>
      </c>
      <c r="D218" s="34">
        <f>E215/E2</f>
        <v>7.297413353338335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261</v>
      </c>
      <c r="B219" s="9" t="s">
        <v>109</v>
      </c>
      <c r="C219" s="9" t="s">
        <v>70</v>
      </c>
      <c r="D219" s="9" t="s">
        <v>52</v>
      </c>
      <c r="E219" s="13">
        <v>4791.04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262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263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264</v>
      </c>
      <c r="B222" s="9" t="s">
        <v>111</v>
      </c>
      <c r="C222" s="9" t="s">
        <v>76</v>
      </c>
      <c r="D222" s="34">
        <f>E219/E2</f>
        <v>1.4376714178544636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265</v>
      </c>
      <c r="B223" s="9" t="s">
        <v>109</v>
      </c>
      <c r="C223" s="9" t="s">
        <v>70</v>
      </c>
      <c r="D223" s="9" t="s">
        <v>288</v>
      </c>
      <c r="E223" s="13">
        <v>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266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267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268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269</v>
      </c>
      <c r="B227" s="9" t="s">
        <v>109</v>
      </c>
      <c r="C227" s="9" t="s">
        <v>70</v>
      </c>
      <c r="D227" s="9" t="s">
        <v>340</v>
      </c>
      <c r="E227" s="13">
        <v>2675.83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270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271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272</v>
      </c>
      <c r="B230" s="9" t="s">
        <v>111</v>
      </c>
      <c r="C230" s="9" t="s">
        <v>76</v>
      </c>
      <c r="D230" s="34">
        <f>E227/E2</f>
        <v>0.8029497374343586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273</v>
      </c>
      <c r="B231" s="9" t="s">
        <v>109</v>
      </c>
      <c r="C231" s="9" t="s">
        <v>70</v>
      </c>
      <c r="D231" s="9" t="s">
        <v>1</v>
      </c>
      <c r="E231" s="13">
        <v>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274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275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276</v>
      </c>
      <c r="B234" s="9" t="s">
        <v>111</v>
      </c>
      <c r="C234" s="9" t="s">
        <v>76</v>
      </c>
      <c r="D234" s="34">
        <f>E231/E2</f>
        <v>0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277</v>
      </c>
      <c r="B235" s="9" t="s">
        <v>109</v>
      </c>
      <c r="C235" s="9" t="s">
        <v>70</v>
      </c>
      <c r="D235" s="9" t="s">
        <v>0</v>
      </c>
      <c r="E235" s="13">
        <v>848.2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278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279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280</v>
      </c>
      <c r="B238" s="9" t="s">
        <v>111</v>
      </c>
      <c r="C238" s="9" t="s">
        <v>76</v>
      </c>
      <c r="D238" s="34">
        <f>E235/E2</f>
        <v>0.25452363090772695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282</v>
      </c>
      <c r="B239" s="9" t="s">
        <v>109</v>
      </c>
      <c r="C239" s="9" t="s">
        <v>70</v>
      </c>
      <c r="D239" s="9" t="s">
        <v>54</v>
      </c>
      <c r="E239" s="13">
        <f>19092.32+8809.26+35892.31+4377.49+13570.13</f>
        <v>81741.51000000001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284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285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286</v>
      </c>
      <c r="B242" s="9" t="s">
        <v>111</v>
      </c>
      <c r="C242" s="9" t="s">
        <v>76</v>
      </c>
      <c r="D242" s="34">
        <f>E239/E2</f>
        <v>24.528585146286574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289</v>
      </c>
      <c r="B243" s="9" t="s">
        <v>109</v>
      </c>
      <c r="C243" s="9" t="s">
        <v>70</v>
      </c>
      <c r="D243" s="9" t="s">
        <v>55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290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291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292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372</v>
      </c>
      <c r="B247" s="9" t="s">
        <v>109</v>
      </c>
      <c r="C247" s="9" t="s">
        <v>70</v>
      </c>
      <c r="D247" s="9" t="s">
        <v>56</v>
      </c>
      <c r="E247" s="13">
        <v>0</v>
      </c>
      <c r="F247" s="14" t="s">
        <v>335</v>
      </c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373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374</v>
      </c>
      <c r="B249" s="9" t="s">
        <v>67</v>
      </c>
      <c r="C249" s="9" t="s">
        <v>70</v>
      </c>
      <c r="D249" s="9" t="s">
        <v>325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375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/>
      <c r="B251" s="28" t="s">
        <v>281</v>
      </c>
      <c r="C251" s="9" t="s">
        <v>76</v>
      </c>
      <c r="D251" s="40">
        <f>SUM(D90,D28,D34,D60,D66,D72,D78,D84,D100,D110,D168,D210)</f>
        <v>588004.45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4" ht="15.75">
      <c r="A252" s="42" t="s">
        <v>293</v>
      </c>
      <c r="B252" s="42"/>
      <c r="C252" s="42"/>
      <c r="D252" s="42"/>
    </row>
    <row r="253" spans="1:4" ht="15.75">
      <c r="A253" s="7" t="s">
        <v>294</v>
      </c>
      <c r="B253" s="8" t="s">
        <v>295</v>
      </c>
      <c r="C253" s="8" t="s">
        <v>296</v>
      </c>
      <c r="D253" s="8">
        <v>0</v>
      </c>
    </row>
    <row r="254" spans="1:4" ht="15.75">
      <c r="A254" s="7" t="s">
        <v>297</v>
      </c>
      <c r="B254" s="8" t="s">
        <v>298</v>
      </c>
      <c r="C254" s="8" t="s">
        <v>296</v>
      </c>
      <c r="D254" s="8">
        <v>0</v>
      </c>
    </row>
    <row r="255" spans="1:4" ht="15.75">
      <c r="A255" s="7" t="s">
        <v>299</v>
      </c>
      <c r="B255" s="8" t="s">
        <v>300</v>
      </c>
      <c r="C255" s="8" t="s">
        <v>296</v>
      </c>
      <c r="D255" s="8">
        <v>0</v>
      </c>
    </row>
    <row r="256" spans="1:4" ht="15.75">
      <c r="A256" s="7" t="s">
        <v>301</v>
      </c>
      <c r="B256" s="8" t="s">
        <v>302</v>
      </c>
      <c r="C256" s="8" t="s">
        <v>76</v>
      </c>
      <c r="D256" s="8">
        <v>-30672.67</v>
      </c>
    </row>
    <row r="257" spans="1:4" ht="15.75">
      <c r="A257" s="42" t="s">
        <v>303</v>
      </c>
      <c r="B257" s="42"/>
      <c r="C257" s="42"/>
      <c r="D257" s="42"/>
    </row>
    <row r="258" spans="1:4" ht="15.75">
      <c r="A258" s="7" t="s">
        <v>304</v>
      </c>
      <c r="B258" s="8" t="s">
        <v>75</v>
      </c>
      <c r="C258" s="8" t="s">
        <v>76</v>
      </c>
      <c r="D258" s="8">
        <v>0</v>
      </c>
    </row>
    <row r="259" spans="1:4" ht="15.75">
      <c r="A259" s="7" t="s">
        <v>305</v>
      </c>
      <c r="B259" s="8" t="s">
        <v>77</v>
      </c>
      <c r="C259" s="8" t="s">
        <v>76</v>
      </c>
      <c r="D259" s="8">
        <v>0</v>
      </c>
    </row>
    <row r="260" spans="1:4" ht="15.75">
      <c r="A260" s="7" t="s">
        <v>306</v>
      </c>
      <c r="B260" s="8" t="s">
        <v>79</v>
      </c>
      <c r="C260" s="8" t="s">
        <v>76</v>
      </c>
      <c r="D260" s="8">
        <v>0</v>
      </c>
    </row>
    <row r="261" spans="1:4" ht="15.75">
      <c r="A261" s="7" t="s">
        <v>307</v>
      </c>
      <c r="B261" s="8" t="s">
        <v>102</v>
      </c>
      <c r="C261" s="8" t="s">
        <v>76</v>
      </c>
      <c r="D261" s="8">
        <v>0</v>
      </c>
    </row>
    <row r="262" spans="1:4" ht="15.75">
      <c r="A262" s="7" t="s">
        <v>308</v>
      </c>
      <c r="B262" s="8" t="s">
        <v>309</v>
      </c>
      <c r="C262" s="8" t="s">
        <v>76</v>
      </c>
      <c r="D262" s="8">
        <v>0</v>
      </c>
    </row>
    <row r="263" spans="1:4" ht="15.75">
      <c r="A263" s="7" t="s">
        <v>310</v>
      </c>
      <c r="B263" s="8" t="s">
        <v>104</v>
      </c>
      <c r="C263" s="8" t="s">
        <v>76</v>
      </c>
      <c r="D263" s="8">
        <v>0</v>
      </c>
    </row>
    <row r="264" spans="1:4" ht="15.75">
      <c r="A264" s="42" t="s">
        <v>311</v>
      </c>
      <c r="B264" s="42"/>
      <c r="C264" s="42"/>
      <c r="D264" s="42"/>
    </row>
    <row r="265" spans="1:4" ht="15.75">
      <c r="A265" s="7" t="s">
        <v>312</v>
      </c>
      <c r="B265" s="8" t="s">
        <v>295</v>
      </c>
      <c r="C265" s="8" t="s">
        <v>296</v>
      </c>
      <c r="D265" s="8">
        <v>0</v>
      </c>
    </row>
    <row r="266" spans="1:4" ht="15.75">
      <c r="A266" s="7" t="s">
        <v>313</v>
      </c>
      <c r="B266" s="8" t="s">
        <v>298</v>
      </c>
      <c r="C266" s="8" t="s">
        <v>296</v>
      </c>
      <c r="D266" s="8">
        <v>0</v>
      </c>
    </row>
    <row r="267" spans="1:4" ht="15.75">
      <c r="A267" s="7" t="s">
        <v>314</v>
      </c>
      <c r="B267" s="8" t="s">
        <v>315</v>
      </c>
      <c r="C267" s="8" t="s">
        <v>296</v>
      </c>
      <c r="D267" s="8">
        <v>0</v>
      </c>
    </row>
    <row r="268" spans="1:4" ht="15.75">
      <c r="A268" s="7" t="s">
        <v>316</v>
      </c>
      <c r="B268" s="8" t="s">
        <v>302</v>
      </c>
      <c r="C268" s="8" t="s">
        <v>76</v>
      </c>
      <c r="D268" s="8">
        <v>0</v>
      </c>
    </row>
    <row r="269" spans="1:4" ht="15.75">
      <c r="A269" s="42" t="s">
        <v>317</v>
      </c>
      <c r="B269" s="42"/>
      <c r="C269" s="42"/>
      <c r="D269" s="42"/>
    </row>
    <row r="270" spans="1:4" ht="15.75">
      <c r="A270" s="7" t="s">
        <v>318</v>
      </c>
      <c r="B270" s="8" t="s">
        <v>319</v>
      </c>
      <c r="C270" s="8" t="s">
        <v>296</v>
      </c>
      <c r="D270" s="8">
        <v>5</v>
      </c>
    </row>
    <row r="271" spans="1:4" ht="15.75">
      <c r="A271" s="7" t="s">
        <v>320</v>
      </c>
      <c r="B271" s="8" t="s">
        <v>321</v>
      </c>
      <c r="C271" s="8" t="s">
        <v>296</v>
      </c>
      <c r="D271" s="8">
        <v>3</v>
      </c>
    </row>
    <row r="272" spans="1:4" ht="31.5">
      <c r="A272" s="7" t="s">
        <v>322</v>
      </c>
      <c r="B272" s="8" t="s">
        <v>323</v>
      </c>
      <c r="C272" s="8" t="s">
        <v>76</v>
      </c>
      <c r="D272" s="8">
        <v>25650.12</v>
      </c>
    </row>
  </sheetData>
  <sheetProtection/>
  <mergeCells count="8">
    <mergeCell ref="F101:F102"/>
    <mergeCell ref="A269:D269"/>
    <mergeCell ref="A2:D2"/>
    <mergeCell ref="A26:D26"/>
    <mergeCell ref="A8:D8"/>
    <mergeCell ref="A252:D252"/>
    <mergeCell ref="A257:D257"/>
    <mergeCell ref="A264:D26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2017-04-06T07:24:06Z</dcterms:modified>
  <cp:category/>
  <cp:version/>
  <cp:contentType/>
  <cp:contentStatus/>
</cp:coreProperties>
</file>