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<sst xmlns="http://schemas.openxmlformats.org/spreadsheetml/2006/main" count="958" uniqueCount="387">
  <si>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</si>
  <si>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</si>
  <si>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</si>
  <si>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</si>
  <si>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</si>
  <si>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</si>
  <si>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</si>
  <si>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</si>
  <si>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</si>
  <si>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</si>
  <si>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</si>
  <si>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</si>
  <si>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</si>
  <si>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</si>
  <si>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</si>
  <si>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</si>
  <si>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</si>
  <si>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</si>
  <si>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</si>
  <si>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</si>
  <si>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</si>
  <si>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</si>
  <si>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</si>
  <si>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</si>
  <si>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</si>
  <si>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</si>
  <si>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</si>
  <si>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</si>
  <si>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</si>
  <si>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</si>
  <si>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</si>
  <si>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</si>
  <si>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</si>
  <si>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</si>
  <si>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</si>
  <si>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</si>
  <si>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</si>
  <si>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</si>
  <si>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</si>
  <si>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</si>
  <si>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</si>
  <si>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</si>
  <si>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</si>
  <si>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</si>
  <si>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</si>
  <si>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</si>
  <si>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</si>
  <si>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</si>
  <si>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</si>
  <si>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</si>
  <si>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</si>
  <si>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</si>
  <si>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</si>
  <si>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</si>
  <si>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</si>
  <si>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</si>
  <si>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</si>
  <si>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</si>
  <si>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</si>
  <si>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</si>
  <si>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</si>
  <si>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</si>
  <si>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</si>
  <si>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</si>
  <si>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</si>
  <si>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</si>
  <si>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</si>
  <si>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</si>
  <si>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</si>
  <si>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</si>
  <si>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</si>
  <si>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</si>
  <si>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</si>
  <si>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</si>
  <si>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</si>
  <si>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</si>
  <si>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</si>
  <si>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</si>
  <si>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</si>
  <si>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</si>
  <si>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</si>
  <si>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</si>
  <si>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</si>
  <si>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</si>
  <si>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</si>
  <si>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</si>
  <si>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</si>
  <si>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</si>
  <si>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</si>
  <si>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</si>
  <si>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</si>
  <si>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</si>
  <si>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</si>
  <si>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</si>
  <si>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</si>
  <si>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</si>
  <si>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</si>
  <si>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</si>
  <si>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</si>
  <si>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</si>
  <si>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</si>
  <si>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</si>
  <si>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</si>
  <si>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</si>
  <si>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</si>
  <si>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</si>
  <si>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</si>
  <si>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</si>
  <si>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</si>
  <si>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</si>
  <si>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</si>
  <si>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</si>
  <si>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</si>
  <si>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</si>
  <si>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</si>
  <si>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</si>
  <si>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</si>
  <si>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</si>
  <si>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</si>
  <si>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</si>
  <si>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</si>
  <si>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</si>
  <si>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</si>
  <si>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</si>
  <si>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</si>
  <si>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</si>
  <si>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</si>
  <si>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</si>
  <si>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</si>
  <si>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</si>
  <si>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</si>
  <si>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</si>
  <si>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</si>
  <si>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</si>
  <si>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</si>
  <si>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</si>
  <si>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</si>
  <si>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</si>
  <si>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</si>
  <si>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</si>
  <si>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</si>
  <si>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</si>
  <si>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</si>
  <si>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</si>
  <si>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</si>
  <si>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</si>
  <si>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</si>
  <si>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</si>
  <si>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</si>
  <si>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</si>
  <si>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</si>
  <si>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</si>
  <si>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</si>
  <si>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</si>
  <si>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</si>
  <si>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</si>
  <si>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</si>
  <si>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</si>
  <si>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</si>
  <si>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</si>
  <si>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</si>
  <si>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</si>
  <si>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</si>
  <si>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</si>
  <si>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</si>
  <si>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</si>
  <si>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</si>
  <si>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</si>
  <si>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</si>
  <si>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</si>
  <si>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</si>
  <si>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</si>
  <si>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</si>
  <si>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</si>
  <si>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</si>
  <si>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</si>
  <si>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</si>
  <si>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</si>
  <si>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</si>
  <si>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</si>
  <si>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</si>
  <si>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</si>
  <si>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</si>
  <si>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</si>
  <si>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</si>
  <si>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</si>
  <si>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</si>
  <si>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</si>
  <si>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</si>
  <si>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</si>
  <si>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</si>
  <si>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</si>
  <si>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</si>
  <si>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</si>
  <si>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</si>
  <si>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</si>
  <si>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</si>
  <si>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</si>
  <si>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</si>
  <si>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</si>
  <si>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</si>
  <si>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</si>
  <si>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</si>
  <si>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</si>
  <si>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</si>
  <si>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</si>
  <si>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</si>
  <si>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</si>
  <si>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</si>
  <si>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</si>
  <si>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</si>
  <si>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</si>
  <si>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</si>
  <si>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</si>
  <si>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</si>
  <si>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</si>
  <si>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</si>
  <si>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</si>
  <si>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</si>
  <si>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</si>
  <si>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</si>
  <si>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</si>
  <si>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</si>
  <si>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</si>
  <si>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</si>
  <si>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</si>
  <si>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</si>
  <si>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</si>
  <si>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</si>
  <si>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</si>
  <si>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</si>
  <si>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</si>
  <si>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</si>
  <si>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</si>
  <si>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</si>
  <si>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</si>
  <si>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</si>
  <si>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</si>
  <si>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</si>
  <si>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</si>
  <si>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</si>
  <si>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</si>
  <si>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</si>
  <si>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</si>
  <si>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</si>
  <si>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</si>
  <si>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</si>
  <si>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</si>
  <si>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</si>
  <si>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</si>
  <si>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</si>
  <si>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</si>
  <si>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</si>
  <si>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</si>
  <si>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</si>
  <si>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</si>
  <si>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</si>
  <si>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</si>
  <si>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</si>
  <si>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</si>
  <si>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</si>
  <si>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</si>
  <si>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</si>
  <si>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</si>
  <si>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</si>
  <si>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</si>
  <si>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</si>
  <si>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</si>
  <si>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</si>
  <si>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</si>
  <si>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</si>
  <si>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</si>
  <si>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</si>
  <si>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</si>
  <si>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</si>
  <si>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</si>
  <si>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</si>
  <si>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</si>
  <si>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</si>
  <si>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</si>
  <si>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</si>
  <si>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</si>
  <si>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</si>
  <si>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</si>
  <si>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</si>
  <si>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</si>
  <si>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</si>
  <si>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</si>
  <si>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</si>
  <si>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</si>
  <si>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</si>
  <si>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</si>
  <si>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</si>
  <si>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</si>
  <si>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</si>
  <si>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</si>
  <si>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</si>
  <si>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</si>
  <si>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</si>
  <si>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</si>
  <si>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</si>
  <si>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</si>
  <si>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</si>
  <si>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</si>
  <si>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</si>
  <si>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</si>
  <si>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</si>
  <si>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</si>
  <si>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</si>
  <si>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</si>
  <si>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</si>
  <si>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</si>
  <si>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</si>
  <si>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</si>
  <si>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</si>
  <si>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</si>
  <si>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</si>
  <si>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</si>
  <si>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</si>
  <si>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</si>
  <si>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</si>
  <si>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</si>
  <si>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</si>
  <si>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</si>
  <si>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</si>
  <si>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</si>
  <si>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</si>
  <si>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</si>
  <si>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</si>
  <si>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</si>
  <si>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</si>
  <si>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</si>
  <si>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</si>
  <si>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</si>
  <si>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</si>
  <si>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</si>
  <si>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</si>
  <si>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</si>
  <si>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</si>
  <si>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</si>
  <si>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</si>
  <si>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</si>
  <si>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</si>
  <si>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</si>
  <si>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</si>
  <si>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</si>
  <si>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</si>
  <si>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</si>
  <si>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</si>
  <si>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</si>
  <si>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</si>
  <si>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</si>
  <si>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</si>
  <si>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</si>
  <si>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</si>
  <si>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</si>
  <si>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</si>
  <si>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</si>
  <si>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</si>
  <si>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</si>
  <si>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</si>
  <si>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</si>
  <si>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</si>
  <si>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</si>
  <si>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</si>
  <si>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</si>
  <si>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</si>
  <si>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</si>
  <si>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</si>
  <si>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</si>
  <si>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</si>
  <si>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</si>
  <si>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</si>
  <si>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</si>
  <si>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</si>
  <si>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</si>
  <si>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</si>
  <si>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</si>
  <si>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</si>
  <si>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</si>
  <si>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</si>
  <si>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</si>
  <si>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Отчет об исполнении управляющей организацией ООО "ГУК "Привокзальная" договора управления за 2016 год по дому № 5  ул. 4-я Пятилетка                        в г. Липецке</t>
  </si>
  <si>
    <t>Ремонт и обслуживание кол.приборов учёта  тепловой энергии</t>
  </si>
  <si>
    <t>Обследование спец. организациями</t>
  </si>
  <si>
    <t>Обследование спец.организациями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</si>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</sst>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BE123">
            <v>253168.44178920003</v>
          </cell>
        </row>
        <row r="124">
          <cell r="BE124">
            <v>396492.03805679997</v>
          </cell>
        </row>
        <row r="125">
          <cell r="BE125">
            <v>65967.20327999999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382</v>
      </c>
      <c r="B2" s="43"/>
      <c r="C2" s="43"/>
      <c r="D2" s="43"/>
      <c r="E2" s="1">
        <v>4486.1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386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784.23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53651.9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715627.683126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'[1]гук(2016)'!$BE$124</f>
        <v>396492.03805679997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'[1]гук(2016)'!$BE$123</f>
        <v>253168.44178920003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'[1]гук(2016)'!$BE$125</f>
        <v>65967.20327999999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559237.02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559237.02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560021.25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191.65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187137.83312599998</v>
      </c>
      <c r="E25" s="1">
        <f>D12-(D16+D10)+D256-D24+D11</f>
        <v>187137.83312599998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51599.12</v>
      </c>
      <c r="E28" s="18">
        <v>51599.12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11.501999509596308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57849.159999999996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2906.99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0.6479993758498472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1388.9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0.3096007668130447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15283.25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3.4068010075566746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343</v>
      </c>
      <c r="B47" s="9" t="s">
        <v>109</v>
      </c>
      <c r="C47" s="9" t="s">
        <v>70</v>
      </c>
      <c r="D47" s="9" t="s">
        <v>16</v>
      </c>
      <c r="E47" s="13">
        <v>38270.02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344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345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346</v>
      </c>
      <c r="B50" s="9" t="s">
        <v>111</v>
      </c>
      <c r="C50" s="9" t="s">
        <v>76</v>
      </c>
      <c r="D50" s="33">
        <f>E47/E2</f>
        <v>8.530799580927754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347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348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349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350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351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352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353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354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42845.84</v>
      </c>
      <c r="E60" s="13">
        <v>42845.84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9.550799135106216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385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384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65967.2</v>
      </c>
      <c r="E72" s="13">
        <v>65967.2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</f>
        <v>65967.2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12305.59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12305.59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2.7430485276743717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1247.46</v>
      </c>
      <c r="F83" s="29" t="s">
        <v>340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1247.46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415.82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158646.44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55017.53</v>
      </c>
      <c r="F91" s="29" t="s">
        <v>342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12.263999910835691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103628.91</v>
      </c>
      <c r="F95" s="29" t="s">
        <v>342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23.099999999999998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341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545</v>
      </c>
      <c r="E100" s="13"/>
      <c r="F100" s="9">
        <v>990.9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/>
      <c r="F101" s="41" t="s">
        <v>375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E101/E2</f>
        <v>0</v>
      </c>
      <c r="E104" s="13"/>
      <c r="F104" s="9" t="s">
        <v>341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545</v>
      </c>
      <c r="F105" s="9">
        <f>F100</f>
        <v>990.9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0.5500050459178525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9">
        <f>E111+E115+E119+E123+E127+E131+E135+E139+E143+E147+E151+E159+E155</f>
        <v>117228.91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2112.06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0.4708009183923675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9629.41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2.1464991863756935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3360.54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0.7491005550478143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41024.49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9.14480060631729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28650.13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6.38642250507122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15279.66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3.4060007578966136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8310.5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1.8524999442723076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3237.17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0.7216000534985845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355</v>
      </c>
      <c r="B143" s="9" t="s">
        <v>109</v>
      </c>
      <c r="C143" s="9" t="s">
        <v>70</v>
      </c>
      <c r="D143" s="9" t="s">
        <v>337</v>
      </c>
      <c r="E143" s="13">
        <v>4594.66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356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357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358</v>
      </c>
      <c r="B146" s="9" t="s">
        <v>111</v>
      </c>
      <c r="C146" s="9" t="s">
        <v>76</v>
      </c>
      <c r="D146" s="34">
        <f>E143/E2</f>
        <v>1.0241991930630168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 t="s">
        <v>359</v>
      </c>
      <c r="B147" s="9" t="s">
        <v>109</v>
      </c>
      <c r="C147" s="9" t="s">
        <v>70</v>
      </c>
      <c r="D147" s="34" t="s">
        <v>338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 t="s">
        <v>360</v>
      </c>
      <c r="B148" s="9" t="s">
        <v>110</v>
      </c>
      <c r="C148" s="9" t="s">
        <v>70</v>
      </c>
      <c r="D148" s="34" t="s">
        <v>27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 t="s">
        <v>361</v>
      </c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 t="s">
        <v>362</v>
      </c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363</v>
      </c>
      <c r="B151" s="9" t="s">
        <v>109</v>
      </c>
      <c r="C151" s="9" t="s">
        <v>70</v>
      </c>
      <c r="D151" s="34" t="s">
        <v>336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364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365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366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/>
      <c r="B155" s="9" t="s">
        <v>109</v>
      </c>
      <c r="C155" s="9" t="s">
        <v>70</v>
      </c>
      <c r="D155" s="34" t="s">
        <v>378</v>
      </c>
      <c r="E155" s="13">
        <v>1030.29</v>
      </c>
      <c r="F155" s="36" t="s">
        <v>377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/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/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/>
      <c r="B158" s="9" t="s">
        <v>111</v>
      </c>
      <c r="C158" s="9" t="s">
        <v>76</v>
      </c>
      <c r="D158" s="34">
        <v>3.64</v>
      </c>
      <c r="E158" s="13"/>
      <c r="F158" s="36" t="s">
        <v>381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 t="s">
        <v>367</v>
      </c>
      <c r="B159" s="9" t="s">
        <v>109</v>
      </c>
      <c r="C159" s="9" t="s">
        <v>70</v>
      </c>
      <c r="D159" s="9" t="s">
        <v>333</v>
      </c>
      <c r="E159" s="13">
        <v>0</v>
      </c>
      <c r="F159" s="37"/>
      <c r="G159" s="38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 t="s">
        <v>368</v>
      </c>
      <c r="B160" s="9" t="s">
        <v>110</v>
      </c>
      <c r="C160" s="9" t="s">
        <v>70</v>
      </c>
      <c r="D160" s="9" t="s">
        <v>27</v>
      </c>
      <c r="E160" s="13"/>
      <c r="F160" s="36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 t="s">
        <v>369</v>
      </c>
      <c r="B161" s="9" t="s">
        <v>67</v>
      </c>
      <c r="C161" s="9" t="s">
        <v>70</v>
      </c>
      <c r="D161" s="9" t="s">
        <v>376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 t="s">
        <v>370</v>
      </c>
      <c r="B162" s="9" t="s">
        <v>111</v>
      </c>
      <c r="C162" s="9" t="s">
        <v>76</v>
      </c>
      <c r="D162" s="34">
        <v>0</v>
      </c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47.25">
      <c r="A163" s="27" t="s">
        <v>219</v>
      </c>
      <c r="B163" s="28" t="s">
        <v>107</v>
      </c>
      <c r="C163" s="28" t="s">
        <v>70</v>
      </c>
      <c r="D163" s="28" t="s">
        <v>41</v>
      </c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220</v>
      </c>
      <c r="B164" s="9" t="s">
        <v>108</v>
      </c>
      <c r="C164" s="9" t="s">
        <v>76</v>
      </c>
      <c r="D164" s="32">
        <f>E165+E169+E173+E177+E181+E185+E189+E193+E197+E201+E205</f>
        <v>85959.81</v>
      </c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31.5">
      <c r="A165" s="31" t="s">
        <v>221</v>
      </c>
      <c r="B165" s="9" t="s">
        <v>109</v>
      </c>
      <c r="C165" s="9" t="s">
        <v>70</v>
      </c>
      <c r="D165" s="9" t="s">
        <v>42</v>
      </c>
      <c r="E165" s="13">
        <v>3022.8</v>
      </c>
      <c r="F165" s="14">
        <v>1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222</v>
      </c>
      <c r="B166" s="9" t="s">
        <v>110</v>
      </c>
      <c r="C166" s="9" t="s">
        <v>70</v>
      </c>
      <c r="D166" s="9" t="s">
        <v>43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15.75">
      <c r="A167" s="31" t="s">
        <v>223</v>
      </c>
      <c r="B167" s="9" t="s">
        <v>67</v>
      </c>
      <c r="C167" s="9" t="s">
        <v>70</v>
      </c>
      <c r="D167" s="9" t="s">
        <v>22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224</v>
      </c>
      <c r="B168" s="9" t="s">
        <v>111</v>
      </c>
      <c r="C168" s="9" t="s">
        <v>76</v>
      </c>
      <c r="D168" s="34">
        <v>251.9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/>
      <c r="B169" s="9" t="s">
        <v>109</v>
      </c>
      <c r="C169" s="9" t="s">
        <v>70</v>
      </c>
      <c r="D169" s="9" t="s">
        <v>383</v>
      </c>
      <c r="E169" s="13">
        <v>5307.75</v>
      </c>
      <c r="F169" s="14">
        <v>3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/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/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/>
      <c r="B172" s="9" t="s">
        <v>111</v>
      </c>
      <c r="C172" s="9" t="s">
        <v>76</v>
      </c>
      <c r="D172" s="34">
        <v>353.85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 t="s">
        <v>225</v>
      </c>
      <c r="B173" s="9" t="s">
        <v>109</v>
      </c>
      <c r="C173" s="9" t="s">
        <v>70</v>
      </c>
      <c r="D173" s="9" t="s">
        <v>44</v>
      </c>
      <c r="E173" s="13">
        <v>2846.3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226</v>
      </c>
      <c r="B174" s="9" t="s">
        <v>110</v>
      </c>
      <c r="C174" s="9" t="s">
        <v>70</v>
      </c>
      <c r="D174" s="9" t="s">
        <v>27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 t="s">
        <v>227</v>
      </c>
      <c r="B175" s="9" t="s">
        <v>67</v>
      </c>
      <c r="C175" s="9" t="s">
        <v>70</v>
      </c>
      <c r="D175" s="9" t="s">
        <v>12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228</v>
      </c>
      <c r="B176" s="9" t="s">
        <v>111</v>
      </c>
      <c r="C176" s="9" t="s">
        <v>76</v>
      </c>
      <c r="D176" s="34">
        <f>E173/E2</f>
        <v>0.6344709212902075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229</v>
      </c>
      <c r="B177" s="9" t="s">
        <v>109</v>
      </c>
      <c r="C177" s="9" t="s">
        <v>70</v>
      </c>
      <c r="D177" s="9" t="s">
        <v>45</v>
      </c>
      <c r="E177" s="13"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230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231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232</v>
      </c>
      <c r="B180" s="9" t="s">
        <v>111</v>
      </c>
      <c r="C180" s="9" t="s">
        <v>76</v>
      </c>
      <c r="D180" s="34">
        <f>E177/E2</f>
        <v>0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233</v>
      </c>
      <c r="B181" s="9" t="s">
        <v>109</v>
      </c>
      <c r="C181" s="9" t="s">
        <v>70</v>
      </c>
      <c r="D181" s="9" t="s">
        <v>46</v>
      </c>
      <c r="E181" s="13">
        <f>406.28+15116.66+639.01+3916.98+3313.56</f>
        <v>23392.49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234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235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236</v>
      </c>
      <c r="B184" s="9" t="s">
        <v>111</v>
      </c>
      <c r="C184" s="9" t="s">
        <v>76</v>
      </c>
      <c r="D184" s="34">
        <f>E181/E2</f>
        <v>5.214437930496422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237</v>
      </c>
      <c r="B185" s="9" t="s">
        <v>109</v>
      </c>
      <c r="C185" s="9" t="s">
        <v>70</v>
      </c>
      <c r="D185" s="9" t="s">
        <v>324</v>
      </c>
      <c r="E185" s="13">
        <f>364.57+717.48+826.95+840.56+309</f>
        <v>3058.56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238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240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241</v>
      </c>
      <c r="B188" s="9" t="s">
        <v>111</v>
      </c>
      <c r="C188" s="9" t="s">
        <v>76</v>
      </c>
      <c r="D188" s="34">
        <f>E185/E2</f>
        <v>0.6817859610797797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/>
      <c r="B189" s="9" t="s">
        <v>109</v>
      </c>
      <c r="C189" s="9" t="s">
        <v>70</v>
      </c>
      <c r="D189" s="9" t="s">
        <v>380</v>
      </c>
      <c r="E189" s="13">
        <f>527.35+894.8+637.66</f>
        <v>2059.81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/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/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/>
      <c r="B192" s="9" t="s">
        <v>111</v>
      </c>
      <c r="C192" s="9" t="s">
        <v>76</v>
      </c>
      <c r="D192" s="34">
        <f>E189/E2</f>
        <v>0.45915383072156213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f>2029.79+6860.99</f>
        <v>8890.779999999999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1.981850605202737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258.72</v>
      </c>
      <c r="F197" s="14" t="s">
        <v>334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0.057671474108914204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14929.92+1303.59+1193.07+2479.49+8945.37+2397.52+2044.68</f>
        <v>33293.64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7.421510889191056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379</v>
      </c>
      <c r="E205" s="13">
        <f>2135.11+1693.85</f>
        <v>3828.96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0.8535164173781234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9">
        <f>E211+E215+E219+E223+E227+E231+E235+E239+E243+E247</f>
        <v>29019.38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339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</f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27389.99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6.105523728851341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371</v>
      </c>
      <c r="B247" s="9" t="s">
        <v>109</v>
      </c>
      <c r="C247" s="9" t="s">
        <v>70</v>
      </c>
      <c r="D247" s="9" t="s">
        <v>56</v>
      </c>
      <c r="E247" s="13">
        <v>1629.39</v>
      </c>
      <c r="F247" s="14" t="s">
        <v>335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372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373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374</v>
      </c>
      <c r="B250" s="9" t="s">
        <v>111</v>
      </c>
      <c r="C250" s="9" t="s">
        <v>76</v>
      </c>
      <c r="D250" s="34">
        <f>E247/E2</f>
        <v>0.36320857760638414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SUM(D90,D28,D34,D60,D66,D72,D78,D84,D100,D110,D164,D210)</f>
        <v>623213.91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2" t="s">
        <v>293</v>
      </c>
      <c r="B252" s="42"/>
      <c r="C252" s="42"/>
      <c r="D252" s="42"/>
    </row>
    <row r="253" spans="1:4" ht="15.75">
      <c r="A253" s="7" t="s">
        <v>294</v>
      </c>
      <c r="B253" s="8" t="s">
        <v>295</v>
      </c>
      <c r="C253" s="8" t="s">
        <v>296</v>
      </c>
      <c r="D253" s="8">
        <v>9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9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-21928.85</v>
      </c>
    </row>
    <row r="257" spans="1:4" ht="15.75">
      <c r="A257" s="42" t="s">
        <v>303</v>
      </c>
      <c r="B257" s="42"/>
      <c r="C257" s="42"/>
      <c r="D257" s="42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2" t="s">
        <v>311</v>
      </c>
      <c r="B264" s="42"/>
      <c r="C264" s="42"/>
      <c r="D264" s="42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2" t="s">
        <v>317</v>
      </c>
      <c r="B269" s="42"/>
      <c r="C269" s="42"/>
      <c r="D269" s="42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2017-04-06T07:22:35Z</dcterms:modified>
  <cp:category/>
  <cp:version/>
  <cp:contentType/>
  <cp:contentStatus/>
</cp:coreProperties>
</file>