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форме'!$A$1:$D$268</definedName>
  </definedNames>
  <calcPr fullCalcOnLoad="1"/>
</workbook>
</file>

<file path=xl/sharedStrings.xml><?xml version="1.0" encoding="utf-8"?>
<sst xmlns="http://schemas.openxmlformats.org/spreadsheetml/2006/main" count="947" uniqueCount="385">
  <si>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</si>
  <si>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</si>
  <si>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</si>
  <si>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</si>
  <si>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</si>
  <si>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</si>
  <si>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</si>
  <si>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</si>
  <si>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</si>
  <si>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</si>
  <si>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</si>
  <si>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</si>
  <si>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</si>
  <si>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</si>
  <si>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</si>
  <si>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</si>
  <si>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</si>
  <si>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</si>
  <si>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</si>
  <si>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</si>
  <si>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</si>
  <si>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</si>
  <si>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</si>
  <si>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</si>
  <si>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</si>
  <si>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</si>
  <si>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</si>
  <si>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</si>
  <si>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</si>
  <si>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</si>
  <si>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</si>
  <si>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</si>
  <si>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</si>
  <si>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</si>
  <si>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</si>
  <si>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</si>
  <si>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</si>
  <si>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</si>
  <si>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</si>
  <si>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</si>
  <si>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</si>
  <si>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</si>
  <si>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</si>
  <si>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</si>
  <si>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</si>
  <si>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</si>
  <si>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</si>
  <si>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</si>
  <si>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</si>
  <si>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</si>
  <si>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</si>
  <si>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</si>
  <si>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</si>
  <si>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</si>
  <si>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</si>
  <si>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</si>
  <si>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</si>
  <si>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</si>
  <si>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</si>
  <si>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</si>
  <si>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</si>
  <si>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</si>
  <si>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</si>
  <si>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</si>
  <si>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</si>
  <si>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</si>
  <si>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</si>
  <si>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</si>
  <si>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</si>
  <si>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</si>
  <si>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</si>
  <si>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</si>
  <si>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</si>
  <si>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</si>
  <si>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</si>
  <si>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</si>
  <si>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</si>
  <si>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</si>
  <si>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</si>
  <si>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</si>
  <si>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</si>
  <si>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</si>
  <si>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</si>
  <si>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</si>
  <si>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</si>
  <si>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</si>
  <si>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</si>
  <si>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</si>
  <si>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</si>
  <si>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</si>
  <si>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</si>
  <si>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</si>
  <si>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</si>
  <si>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</si>
  <si>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</si>
  <si>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</si>
  <si>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</si>
  <si>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</si>
  <si>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</si>
  <si>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</si>
  <si>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</si>
  <si>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</si>
  <si>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</si>
  <si>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</si>
  <si>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</si>
  <si>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</si>
  <si>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</si>
  <si>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</si>
  <si>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</si>
  <si>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</si>
  <si>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</si>
  <si>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</si>
  <si>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</si>
  <si>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</si>
  <si>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</si>
  <si>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</si>
  <si>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</si>
  <si>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</si>
  <si>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</si>
  <si>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</si>
  <si>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</si>
  <si>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</si>
  <si>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</si>
  <si>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</si>
  <si>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</si>
  <si>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</si>
  <si>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</si>
  <si>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</si>
  <si>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</si>
  <si>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</si>
  <si>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</si>
  <si>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</si>
  <si>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</si>
  <si>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</si>
  <si>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</si>
  <si>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</si>
  <si>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</si>
  <si>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</si>
  <si>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</si>
  <si>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</si>
  <si>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</si>
  <si>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</si>
  <si>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</si>
  <si>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</si>
  <si>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</si>
  <si>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</si>
  <si>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</si>
  <si>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</si>
  <si>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</si>
  <si>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</si>
  <si>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</si>
  <si>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</si>
  <si>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</si>
  <si>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</si>
  <si>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</si>
  <si>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</si>
  <si>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</si>
  <si>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</si>
  <si>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</si>
  <si>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</si>
  <si>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</si>
  <si>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</si>
  <si>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</si>
  <si>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</si>
  <si>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</si>
  <si>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</si>
  <si>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</si>
  <si>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</si>
  <si>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</si>
  <si>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</si>
  <si>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</si>
  <si>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</si>
  <si>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</si>
  <si>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</si>
  <si>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</si>
  <si>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</si>
  <si>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</si>
  <si>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</si>
  <si>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</si>
  <si>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</si>
  <si>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</si>
  <si>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</si>
  <si>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</si>
  <si>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</si>
  <si>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</si>
  <si>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</si>
  <si>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</si>
  <si>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</si>
  <si>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</si>
  <si>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</si>
  <si>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</si>
  <si>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</si>
  <si>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</si>
  <si>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</si>
  <si>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</si>
  <si>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</si>
  <si>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</si>
  <si>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</si>
  <si>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</si>
  <si>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</si>
  <si>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</si>
  <si>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</si>
  <si>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</si>
  <si>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</si>
  <si>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</si>
  <si>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</si>
  <si>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</si>
  <si>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</si>
  <si>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</si>
  <si>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</si>
  <si>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</si>
  <si>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</si>
  <si>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</si>
  <si>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</si>
  <si>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</si>
  <si>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</si>
  <si>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</si>
  <si>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</si>
  <si>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</si>
  <si>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</si>
  <si>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</si>
  <si>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</si>
  <si>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</si>
  <si>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</si>
  <si>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</si>
  <si>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</si>
  <si>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</si>
  <si>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</si>
  <si>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</si>
  <si>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</si>
  <si>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</si>
  <si>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</si>
  <si>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</si>
  <si>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</si>
  <si>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</si>
  <si>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</si>
  <si>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</si>
  <si>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</si>
  <si>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</si>
  <si>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</si>
  <si>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</si>
  <si>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</si>
  <si>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</si>
  <si>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</si>
  <si>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</si>
  <si>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</si>
  <si>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</si>
  <si>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</si>
  <si>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</si>
  <si>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</si>
  <si>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</si>
  <si>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</si>
  <si>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</si>
  <si>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</si>
  <si>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</si>
  <si>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</si>
  <si>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</si>
  <si>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</si>
  <si>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</si>
  <si>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</si>
  <si>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</si>
  <si>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</si>
  <si>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</si>
  <si>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</si>
  <si>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</si>
  <si>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</si>
  <si>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</si>
  <si>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</si>
  <si>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</si>
  <si>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</si>
  <si>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</si>
  <si>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</si>
  <si>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</si>
  <si>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</si>
  <si>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</si>
  <si>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</si>
  <si>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</si>
  <si>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</si>
  <si>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</si>
  <si>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</si>
  <si>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</si>
  <si>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</si>
  <si>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</si>
  <si>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</si>
  <si>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</si>
  <si>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</si>
  <si>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</si>
  <si>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</si>
  <si>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</si>
  <si>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</si>
  <si>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</si>
  <si>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</si>
  <si>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</si>
  <si>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</si>
  <si>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</si>
  <si>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</si>
  <si>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</si>
  <si>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</si>
  <si>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</si>
  <si>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</si>
  <si>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</si>
  <si>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</si>
  <si>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</si>
  <si>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</si>
  <si>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</si>
  <si>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</si>
  <si>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</si>
  <si>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</si>
  <si>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</si>
  <si>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</si>
  <si>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</si>
  <si>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</si>
  <si>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</si>
  <si>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</si>
  <si>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</si>
  <si>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</si>
  <si>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</si>
  <si>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</si>
  <si>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</si>
  <si>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</si>
  <si>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</si>
  <si>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</si>
  <si>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</si>
  <si>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</si>
  <si>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</si>
  <si>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</si>
  <si>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</si>
  <si>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</si>
  <si>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</si>
  <si>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</si>
  <si>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</si>
  <si>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</si>
  <si>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</si>
  <si>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</si>
  <si>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</si>
  <si>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</si>
  <si>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</si>
  <si>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</si>
  <si>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</si>
  <si>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</si>
  <si>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</si>
  <si>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</si>
  <si>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</si>
  <si>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</si>
  <si>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</si>
  <si>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</si>
  <si>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</si>
  <si>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</si>
  <si>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</si>
  <si>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</si>
  <si>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</si>
  <si>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</si>
  <si>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</si>
  <si>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</si>
  <si>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</si>
  <si>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</si>
  <si>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</si>
  <si>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</si>
  <si>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</si>
  <si>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</si>
  <si>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</si>
  <si>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</si>
  <si>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</si>
  <si>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</si>
  <si>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</si>
  <si>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</si>
  <si>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</si>
  <si>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</si>
  <si>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</si>
  <si>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</si>
  <si>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</si>
  <si>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</si>
  <si>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</si>
  <si>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</si>
  <si>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</si>
  <si>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</si>
  <si>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</si>
  <si>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</si>
  <si>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</si>
  <si>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</si>
  <si>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</si>
  <si>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Отчет об исполнении управляющей организацией ООО "ГУК "Привокзальная" договора управления за 2016 год по дому № 2  ул. 30 лет Октября                        в г. Липецке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</si>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</sst>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EL123">
            <v>71740.55433599999</v>
          </cell>
        </row>
        <row r="124">
          <cell r="EL124">
            <v>119802.13869600011</v>
          </cell>
        </row>
        <row r="125">
          <cell r="EL125">
            <v>18726.5628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3" t="s">
        <v>381</v>
      </c>
      <c r="B2" s="43"/>
      <c r="C2" s="43"/>
      <c r="D2" s="43"/>
      <c r="E2" s="1">
        <v>1273.5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384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0</v>
      </c>
    </row>
    <row r="11" spans="1:4" ht="15.75">
      <c r="A11" s="7" t="s">
        <v>78</v>
      </c>
      <c r="B11" s="8" t="s">
        <v>79</v>
      </c>
      <c r="C11" s="8" t="s">
        <v>76</v>
      </c>
      <c r="D11" s="8">
        <v>9242.03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210269.2558320001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'[1]гук(2016)'!$EL$124</f>
        <v>119802.13869600011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'[1]гук(2016)'!$EL$123</f>
        <v>71740.55433599999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'[1]гук(2016)'!$EL$125</f>
        <v>18726.5628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184924.27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184924.27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184924.27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0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12602.475832000122</v>
      </c>
      <c r="E25" s="1">
        <f>D12-(D16+D10)+D252-D24+D11</f>
        <v>12602.475832000122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14647.8</v>
      </c>
      <c r="E28" s="18">
        <v>14647.8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11.502002355712602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0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0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343</v>
      </c>
      <c r="B47" s="9" t="s">
        <v>109</v>
      </c>
      <c r="C47" s="9" t="s">
        <v>70</v>
      </c>
      <c r="D47" s="9" t="s">
        <v>16</v>
      </c>
      <c r="E47" s="13">
        <v>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344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345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346</v>
      </c>
      <c r="B50" s="9" t="s">
        <v>111</v>
      </c>
      <c r="C50" s="9" t="s">
        <v>76</v>
      </c>
      <c r="D50" s="33">
        <f>E47/E2</f>
        <v>0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347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348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349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350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351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352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353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354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12162.94</v>
      </c>
      <c r="E60" s="13">
        <v>12162.94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9.55079701609737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383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383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18726.56</v>
      </c>
      <c r="E72" s="13">
        <v>18726.56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14.704797801334905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6058.3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6058.3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4.757204554377699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2135.17</v>
      </c>
      <c r="F83" s="29" t="s">
        <v>340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2135.17</v>
      </c>
      <c r="E84" s="13"/>
      <c r="F84" s="14">
        <v>8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266.89625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45036.05</v>
      </c>
      <c r="E90" s="13"/>
      <c r="F90" s="2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15618.2</v>
      </c>
      <c r="F91" s="29" t="s">
        <v>342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12.263996859049863</v>
      </c>
      <c r="E94" s="13"/>
      <c r="F94" s="2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29417.85</v>
      </c>
      <c r="F95" s="29" t="s">
        <v>342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23.099999999999998</v>
      </c>
      <c r="E98" s="13"/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341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173.09</v>
      </c>
      <c r="E100" s="13"/>
      <c r="F100" s="9">
        <v>314.7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/>
      <c r="F101" s="41" t="s">
        <v>375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E101/E2</f>
        <v>0</v>
      </c>
      <c r="E104" s="13"/>
      <c r="F104" s="9" t="s">
        <v>341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173.09</v>
      </c>
      <c r="F105" s="9">
        <f>F100</f>
        <v>314.7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0.5500158881474421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9">
        <f>E111+E115+E119+E123+E127+E131+E135+E139+E143+E147+E151+E159+E155</f>
        <v>38556.53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325.76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0.2557989791912053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2733.57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2.1465017667844526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972.32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0.7635021594032195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11704.74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9.191001177856302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8416.18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6.608700431880644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4337.54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3.4059992147624656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2359.16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1.8525009815469178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689.22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0.5412014134275619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355</v>
      </c>
      <c r="B143" s="9" t="s">
        <v>109</v>
      </c>
      <c r="C143" s="9" t="s">
        <v>70</v>
      </c>
      <c r="D143" s="9" t="s">
        <v>337</v>
      </c>
      <c r="E143" s="13">
        <v>869.55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356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357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358</v>
      </c>
      <c r="B146" s="9" t="s">
        <v>111</v>
      </c>
      <c r="C146" s="9" t="s">
        <v>76</v>
      </c>
      <c r="D146" s="34">
        <f>E143/E2</f>
        <v>0.6828032979976443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 t="s">
        <v>359</v>
      </c>
      <c r="B147" s="9" t="s">
        <v>109</v>
      </c>
      <c r="C147" s="9" t="s">
        <v>70</v>
      </c>
      <c r="D147" s="34" t="s">
        <v>338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 t="s">
        <v>360</v>
      </c>
      <c r="B148" s="9" t="s">
        <v>110</v>
      </c>
      <c r="C148" s="9" t="s">
        <v>70</v>
      </c>
      <c r="D148" s="34" t="s">
        <v>27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 t="s">
        <v>361</v>
      </c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 t="s">
        <v>362</v>
      </c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363</v>
      </c>
      <c r="B151" s="9" t="s">
        <v>109</v>
      </c>
      <c r="C151" s="9" t="s">
        <v>70</v>
      </c>
      <c r="D151" s="34" t="s">
        <v>336</v>
      </c>
      <c r="E151" s="13"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364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365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366</v>
      </c>
      <c r="B154" s="9" t="s">
        <v>111</v>
      </c>
      <c r="C154" s="9" t="s">
        <v>76</v>
      </c>
      <c r="D154" s="34">
        <f>E151/E2</f>
        <v>0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/>
      <c r="B155" s="9" t="s">
        <v>109</v>
      </c>
      <c r="C155" s="9" t="s">
        <v>70</v>
      </c>
      <c r="D155" s="34" t="s">
        <v>378</v>
      </c>
      <c r="E155" s="13">
        <v>403.58</v>
      </c>
      <c r="F155" s="36" t="s">
        <v>377</v>
      </c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/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/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/>
      <c r="B158" s="9" t="s">
        <v>111</v>
      </c>
      <c r="C158" s="9" t="s">
        <v>76</v>
      </c>
      <c r="D158" s="34">
        <v>3.64</v>
      </c>
      <c r="E158" s="13"/>
      <c r="F158" s="36" t="s">
        <v>380</v>
      </c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 t="s">
        <v>367</v>
      </c>
      <c r="B159" s="9" t="s">
        <v>109</v>
      </c>
      <c r="C159" s="9" t="s">
        <v>70</v>
      </c>
      <c r="D159" s="9" t="s">
        <v>333</v>
      </c>
      <c r="E159" s="13">
        <v>5744.91</v>
      </c>
      <c r="F159" s="37">
        <v>2.819131</v>
      </c>
      <c r="G159" s="38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 t="s">
        <v>368</v>
      </c>
      <c r="B160" s="9" t="s">
        <v>110</v>
      </c>
      <c r="C160" s="9" t="s">
        <v>70</v>
      </c>
      <c r="D160" s="9" t="s">
        <v>27</v>
      </c>
      <c r="E160" s="13"/>
      <c r="F160" s="36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 t="s">
        <v>369</v>
      </c>
      <c r="B161" s="9" t="s">
        <v>67</v>
      </c>
      <c r="C161" s="9" t="s">
        <v>70</v>
      </c>
      <c r="D161" s="9" t="s">
        <v>376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 t="s">
        <v>370</v>
      </c>
      <c r="B162" s="9" t="s">
        <v>111</v>
      </c>
      <c r="C162" s="9" t="s">
        <v>76</v>
      </c>
      <c r="D162" s="34">
        <f>E159/F159</f>
        <v>2037.8300972888453</v>
      </c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47.25">
      <c r="A163" s="27" t="s">
        <v>219</v>
      </c>
      <c r="B163" s="28" t="s">
        <v>107</v>
      </c>
      <c r="C163" s="28" t="s">
        <v>70</v>
      </c>
      <c r="D163" s="28" t="s">
        <v>41</v>
      </c>
      <c r="E163" s="13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220</v>
      </c>
      <c r="B164" s="9" t="s">
        <v>108</v>
      </c>
      <c r="C164" s="9" t="s">
        <v>76</v>
      </c>
      <c r="D164" s="32">
        <f>E165+E169+E173+E177+E181+E185+E189+E193+E197+E201</f>
        <v>15187.25</v>
      </c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31.5">
      <c r="A165" s="31" t="s">
        <v>221</v>
      </c>
      <c r="B165" s="9" t="s">
        <v>109</v>
      </c>
      <c r="C165" s="9" t="s">
        <v>70</v>
      </c>
      <c r="D165" s="9" t="s">
        <v>42</v>
      </c>
      <c r="E165" s="13">
        <v>2519</v>
      </c>
      <c r="F165" s="14">
        <v>1</v>
      </c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222</v>
      </c>
      <c r="B166" s="9" t="s">
        <v>110</v>
      </c>
      <c r="C166" s="9" t="s">
        <v>70</v>
      </c>
      <c r="D166" s="9" t="s">
        <v>43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15.75">
      <c r="A167" s="31" t="s">
        <v>223</v>
      </c>
      <c r="B167" s="9" t="s">
        <v>67</v>
      </c>
      <c r="C167" s="9" t="s">
        <v>70</v>
      </c>
      <c r="D167" s="9" t="s">
        <v>22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224</v>
      </c>
      <c r="B168" s="9" t="s">
        <v>111</v>
      </c>
      <c r="C168" s="9" t="s">
        <v>76</v>
      </c>
      <c r="D168" s="34">
        <v>251.9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/>
      <c r="B169" s="9" t="s">
        <v>109</v>
      </c>
      <c r="C169" s="9" t="s">
        <v>70</v>
      </c>
      <c r="D169" s="9" t="s">
        <v>382</v>
      </c>
      <c r="E169" s="13">
        <v>2476.95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/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/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/>
      <c r="B172" s="9" t="s">
        <v>111</v>
      </c>
      <c r="C172" s="9" t="s">
        <v>76</v>
      </c>
      <c r="D172" s="34">
        <v>353.85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 t="s">
        <v>225</v>
      </c>
      <c r="B173" s="9" t="s">
        <v>109</v>
      </c>
      <c r="C173" s="9" t="s">
        <v>70</v>
      </c>
      <c r="D173" s="9" t="s">
        <v>44</v>
      </c>
      <c r="E173" s="13">
        <f>565.85</f>
        <v>565.85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 t="s">
        <v>226</v>
      </c>
      <c r="B174" s="9" t="s">
        <v>110</v>
      </c>
      <c r="C174" s="9" t="s">
        <v>70</v>
      </c>
      <c r="D174" s="9" t="s">
        <v>27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 t="s">
        <v>227</v>
      </c>
      <c r="B175" s="9" t="s">
        <v>67</v>
      </c>
      <c r="C175" s="9" t="s">
        <v>70</v>
      </c>
      <c r="D175" s="9" t="s">
        <v>12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 t="s">
        <v>228</v>
      </c>
      <c r="B176" s="9" t="s">
        <v>111</v>
      </c>
      <c r="C176" s="9" t="s">
        <v>76</v>
      </c>
      <c r="D176" s="34">
        <f>E173/E2</f>
        <v>0.44432665881429134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229</v>
      </c>
      <c r="B177" s="9" t="s">
        <v>109</v>
      </c>
      <c r="C177" s="9" t="s">
        <v>70</v>
      </c>
      <c r="D177" s="9" t="s">
        <v>45</v>
      </c>
      <c r="E177" s="13">
        <v>0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230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231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232</v>
      </c>
      <c r="B180" s="9" t="s">
        <v>111</v>
      </c>
      <c r="C180" s="9" t="s">
        <v>76</v>
      </c>
      <c r="D180" s="34">
        <f>E177/E2</f>
        <v>0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233</v>
      </c>
      <c r="B181" s="9" t="s">
        <v>109</v>
      </c>
      <c r="C181" s="9" t="s">
        <v>70</v>
      </c>
      <c r="D181" s="9" t="s">
        <v>46</v>
      </c>
      <c r="E181" s="13">
        <v>48.43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234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235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236</v>
      </c>
      <c r="B184" s="9" t="s">
        <v>111</v>
      </c>
      <c r="C184" s="9" t="s">
        <v>76</v>
      </c>
      <c r="D184" s="34">
        <f>E181/E2</f>
        <v>0.038029053788771104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237</v>
      </c>
      <c r="B185" s="9" t="s">
        <v>109</v>
      </c>
      <c r="C185" s="9" t="s">
        <v>70</v>
      </c>
      <c r="D185" s="9" t="s">
        <v>324</v>
      </c>
      <c r="E185" s="13">
        <f>48.43+826.95</f>
        <v>875.38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238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240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241</v>
      </c>
      <c r="B188" s="9" t="s">
        <v>111</v>
      </c>
      <c r="C188" s="9" t="s">
        <v>76</v>
      </c>
      <c r="D188" s="34">
        <f>E185/E2</f>
        <v>0.687381232822929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242</v>
      </c>
      <c r="B189" s="9" t="s">
        <v>109</v>
      </c>
      <c r="C189" s="9" t="s">
        <v>70</v>
      </c>
      <c r="D189" s="9" t="s">
        <v>47</v>
      </c>
      <c r="E189" s="13">
        <v>5391.93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239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243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244</v>
      </c>
      <c r="B192" s="9" t="s">
        <v>111</v>
      </c>
      <c r="C192" s="9" t="s">
        <v>76</v>
      </c>
      <c r="D192" s="34">
        <f>E189/E2</f>
        <v>4.23394581861013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 t="s">
        <v>245</v>
      </c>
      <c r="B193" s="9" t="s">
        <v>109</v>
      </c>
      <c r="C193" s="9" t="s">
        <v>70</v>
      </c>
      <c r="D193" s="9" t="s">
        <v>48</v>
      </c>
      <c r="E193" s="13">
        <v>270.42</v>
      </c>
      <c r="F193" s="14" t="s">
        <v>334</v>
      </c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 t="s">
        <v>246</v>
      </c>
      <c r="B194" s="9" t="s">
        <v>110</v>
      </c>
      <c r="C194" s="9" t="s">
        <v>70</v>
      </c>
      <c r="D194" s="9" t="s">
        <v>27</v>
      </c>
      <c r="E194" s="13"/>
      <c r="F194" s="14" t="s">
        <v>12</v>
      </c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 t="s">
        <v>247</v>
      </c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248</v>
      </c>
      <c r="B196" s="9" t="s">
        <v>111</v>
      </c>
      <c r="C196" s="9" t="s">
        <v>76</v>
      </c>
      <c r="D196" s="34">
        <f>E193/E2</f>
        <v>0.21234393404004712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249</v>
      </c>
      <c r="B197" s="9" t="s">
        <v>109</v>
      </c>
      <c r="C197" s="9" t="s">
        <v>70</v>
      </c>
      <c r="D197" s="9" t="s">
        <v>49</v>
      </c>
      <c r="E197" s="13">
        <f>2153+687.44+198.85</f>
        <v>3039.29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250</v>
      </c>
      <c r="B198" s="9" t="s">
        <v>110</v>
      </c>
      <c r="C198" s="9" t="s">
        <v>70</v>
      </c>
      <c r="D198" s="9" t="s">
        <v>27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251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252</v>
      </c>
      <c r="B200" s="9" t="s">
        <v>111</v>
      </c>
      <c r="C200" s="9" t="s">
        <v>76</v>
      </c>
      <c r="D200" s="34">
        <f>E197/E2</f>
        <v>2.3865645857872004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/>
      <c r="B201" s="9" t="s">
        <v>109</v>
      </c>
      <c r="C201" s="9" t="s">
        <v>70</v>
      </c>
      <c r="D201" s="34" t="s">
        <v>379</v>
      </c>
      <c r="E201" s="13">
        <v>0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/>
      <c r="B202" s="9" t="s">
        <v>110</v>
      </c>
      <c r="C202" s="9" t="s">
        <v>70</v>
      </c>
      <c r="D202" s="34" t="s">
        <v>27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/>
      <c r="B203" s="9" t="s">
        <v>67</v>
      </c>
      <c r="C203" s="9" t="s">
        <v>70</v>
      </c>
      <c r="D203" s="34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/>
      <c r="B204" s="9" t="s">
        <v>111</v>
      </c>
      <c r="C204" s="9" t="s">
        <v>76</v>
      </c>
      <c r="D204" s="34">
        <f>E201/E2</f>
        <v>0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47.25">
      <c r="A205" s="27" t="s">
        <v>287</v>
      </c>
      <c r="B205" s="28" t="s">
        <v>107</v>
      </c>
      <c r="C205" s="28" t="s">
        <v>70</v>
      </c>
      <c r="D205" s="28" t="s">
        <v>50</v>
      </c>
      <c r="E205" s="13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8.75">
      <c r="A206" s="31" t="s">
        <v>253</v>
      </c>
      <c r="B206" s="9" t="s">
        <v>108</v>
      </c>
      <c r="C206" s="9" t="s">
        <v>76</v>
      </c>
      <c r="D206" s="9">
        <f>E207+E211+E215+E219+E223+E227+E231+E235+E239+E243</f>
        <v>1466.39</v>
      </c>
      <c r="E206" s="13"/>
      <c r="F206" s="39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31.5">
      <c r="A207" s="31" t="s">
        <v>254</v>
      </c>
      <c r="B207" s="9" t="s">
        <v>109</v>
      </c>
      <c r="C207" s="9" t="s">
        <v>70</v>
      </c>
      <c r="D207" s="9" t="s">
        <v>51</v>
      </c>
      <c r="E207" s="13">
        <v>0</v>
      </c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283</v>
      </c>
      <c r="B208" s="9" t="s">
        <v>110</v>
      </c>
      <c r="C208" s="9" t="s">
        <v>70</v>
      </c>
      <c r="D208" s="9" t="s">
        <v>27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15.75">
      <c r="A209" s="31" t="s">
        <v>255</v>
      </c>
      <c r="B209" s="9" t="s">
        <v>67</v>
      </c>
      <c r="C209" s="9" t="s">
        <v>70</v>
      </c>
      <c r="D209" s="9" t="s">
        <v>12</v>
      </c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 t="s">
        <v>256</v>
      </c>
      <c r="B210" s="9" t="s">
        <v>111</v>
      </c>
      <c r="C210" s="9" t="s">
        <v>76</v>
      </c>
      <c r="D210" s="9">
        <v>0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31.5">
      <c r="A211" s="31" t="s">
        <v>257</v>
      </c>
      <c r="B211" s="9" t="s">
        <v>109</v>
      </c>
      <c r="C211" s="9" t="s">
        <v>70</v>
      </c>
      <c r="D211" s="9" t="s">
        <v>53</v>
      </c>
      <c r="E211" s="13">
        <v>363.06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258</v>
      </c>
      <c r="B212" s="9" t="s">
        <v>110</v>
      </c>
      <c r="C212" s="9" t="s">
        <v>70</v>
      </c>
      <c r="D212" s="9" t="s">
        <v>27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15.75">
      <c r="A213" s="31" t="s">
        <v>259</v>
      </c>
      <c r="B213" s="9" t="s">
        <v>67</v>
      </c>
      <c r="C213" s="9" t="s">
        <v>70</v>
      </c>
      <c r="D213" s="9" t="s">
        <v>12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 t="s">
        <v>260</v>
      </c>
      <c r="B214" s="9" t="s">
        <v>111</v>
      </c>
      <c r="C214" s="9" t="s">
        <v>76</v>
      </c>
      <c r="D214" s="34">
        <f>E211/E2</f>
        <v>0.28508833922261484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261</v>
      </c>
      <c r="B215" s="9" t="s">
        <v>109</v>
      </c>
      <c r="C215" s="9" t="s">
        <v>70</v>
      </c>
      <c r="D215" s="9" t="s">
        <v>52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262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263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264</v>
      </c>
      <c r="B218" s="9" t="s">
        <v>111</v>
      </c>
      <c r="C218" s="9" t="s">
        <v>76</v>
      </c>
      <c r="D218" s="9"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265</v>
      </c>
      <c r="B219" s="9" t="s">
        <v>109</v>
      </c>
      <c r="C219" s="9" t="s">
        <v>70</v>
      </c>
      <c r="D219" s="9" t="s">
        <v>288</v>
      </c>
      <c r="E219" s="13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266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267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268</v>
      </c>
      <c r="B222" s="9" t="s">
        <v>111</v>
      </c>
      <c r="C222" s="9" t="s">
        <v>76</v>
      </c>
      <c r="D222" s="9"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269</v>
      </c>
      <c r="B223" s="9" t="s">
        <v>109</v>
      </c>
      <c r="C223" s="9" t="s">
        <v>70</v>
      </c>
      <c r="D223" s="9" t="s">
        <v>339</v>
      </c>
      <c r="E223" s="13">
        <v>416.38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270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271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272</v>
      </c>
      <c r="B226" s="9" t="s">
        <v>111</v>
      </c>
      <c r="C226" s="9" t="s">
        <v>76</v>
      </c>
      <c r="D226" s="34">
        <f>E223/E2</f>
        <v>0.3269572045543777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273</v>
      </c>
      <c r="B227" s="9" t="s">
        <v>109</v>
      </c>
      <c r="C227" s="9" t="s">
        <v>70</v>
      </c>
      <c r="D227" s="9" t="s">
        <v>1</v>
      </c>
      <c r="E227" s="13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274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275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276</v>
      </c>
      <c r="B230" s="9" t="s">
        <v>111</v>
      </c>
      <c r="C230" s="9" t="s">
        <v>76</v>
      </c>
      <c r="D230" s="34">
        <f>E227/E2</f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277</v>
      </c>
      <c r="B231" s="9" t="s">
        <v>109</v>
      </c>
      <c r="C231" s="9" t="s">
        <v>70</v>
      </c>
      <c r="D231" s="9" t="s">
        <v>0</v>
      </c>
      <c r="E231" s="13">
        <v>0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278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279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280</v>
      </c>
      <c r="B234" s="9" t="s">
        <v>111</v>
      </c>
      <c r="C234" s="9" t="s">
        <v>76</v>
      </c>
      <c r="D234" s="34">
        <f>E231/E2</f>
        <v>0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282</v>
      </c>
      <c r="B235" s="9" t="s">
        <v>109</v>
      </c>
      <c r="C235" s="9" t="s">
        <v>70</v>
      </c>
      <c r="D235" s="9" t="s">
        <v>54</v>
      </c>
      <c r="E235" s="13">
        <v>0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284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285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286</v>
      </c>
      <c r="B238" s="9" t="s">
        <v>111</v>
      </c>
      <c r="C238" s="9" t="s">
        <v>76</v>
      </c>
      <c r="D238" s="34">
        <f>E235/E2</f>
        <v>0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289</v>
      </c>
      <c r="B239" s="9" t="s">
        <v>109</v>
      </c>
      <c r="C239" s="9" t="s">
        <v>70</v>
      </c>
      <c r="D239" s="9" t="s">
        <v>55</v>
      </c>
      <c r="E239" s="13">
        <v>686.95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290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291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292</v>
      </c>
      <c r="B242" s="9" t="s">
        <v>111</v>
      </c>
      <c r="C242" s="9" t="s">
        <v>76</v>
      </c>
      <c r="D242" s="34">
        <f>E239/E2</f>
        <v>0.5394189242245779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371</v>
      </c>
      <c r="B243" s="9" t="s">
        <v>109</v>
      </c>
      <c r="C243" s="9" t="s">
        <v>70</v>
      </c>
      <c r="D243" s="9" t="s">
        <v>56</v>
      </c>
      <c r="E243" s="13">
        <v>0</v>
      </c>
      <c r="F243" s="14" t="s">
        <v>335</v>
      </c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372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373</v>
      </c>
      <c r="B245" s="9" t="s">
        <v>67</v>
      </c>
      <c r="C245" s="9" t="s">
        <v>70</v>
      </c>
      <c r="D245" s="9" t="s">
        <v>325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374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15.75">
      <c r="A247" s="31"/>
      <c r="B247" s="28" t="s">
        <v>281</v>
      </c>
      <c r="C247" s="9" t="s">
        <v>76</v>
      </c>
      <c r="D247" s="40">
        <f>SUM(D90,D28,D34,D60,D66,D72,D78,D84,D100,D110,D164,D206)</f>
        <v>154150.08000000002</v>
      </c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4" ht="15.75">
      <c r="A248" s="42" t="s">
        <v>293</v>
      </c>
      <c r="B248" s="42"/>
      <c r="C248" s="42"/>
      <c r="D248" s="42"/>
    </row>
    <row r="249" spans="1:4" ht="15.75">
      <c r="A249" s="7" t="s">
        <v>294</v>
      </c>
      <c r="B249" s="8" t="s">
        <v>295</v>
      </c>
      <c r="C249" s="8" t="s">
        <v>296</v>
      </c>
      <c r="D249" s="8">
        <v>4</v>
      </c>
    </row>
    <row r="250" spans="1:4" ht="15.75">
      <c r="A250" s="7" t="s">
        <v>297</v>
      </c>
      <c r="B250" s="8" t="s">
        <v>298</v>
      </c>
      <c r="C250" s="8" t="s">
        <v>296</v>
      </c>
      <c r="D250" s="8">
        <v>4</v>
      </c>
    </row>
    <row r="251" spans="1:4" ht="15.75">
      <c r="A251" s="7" t="s">
        <v>299</v>
      </c>
      <c r="B251" s="8" t="s">
        <v>300</v>
      </c>
      <c r="C251" s="8" t="s">
        <v>296</v>
      </c>
      <c r="D251" s="8">
        <v>0</v>
      </c>
    </row>
    <row r="252" spans="1:4" ht="15.75">
      <c r="A252" s="7" t="s">
        <v>301</v>
      </c>
      <c r="B252" s="8" t="s">
        <v>302</v>
      </c>
      <c r="C252" s="8" t="s">
        <v>76</v>
      </c>
      <c r="D252" s="8">
        <v>-21984.54</v>
      </c>
    </row>
    <row r="253" spans="1:4" ht="15.75">
      <c r="A253" s="42" t="s">
        <v>303</v>
      </c>
      <c r="B253" s="42"/>
      <c r="C253" s="42"/>
      <c r="D253" s="42"/>
    </row>
    <row r="254" spans="1:4" ht="15.75">
      <c r="A254" s="7" t="s">
        <v>304</v>
      </c>
      <c r="B254" s="8" t="s">
        <v>75</v>
      </c>
      <c r="C254" s="8" t="s">
        <v>76</v>
      </c>
      <c r="D254" s="8">
        <v>0</v>
      </c>
    </row>
    <row r="255" spans="1:4" ht="15.75">
      <c r="A255" s="7" t="s">
        <v>305</v>
      </c>
      <c r="B255" s="8" t="s">
        <v>77</v>
      </c>
      <c r="C255" s="8" t="s">
        <v>76</v>
      </c>
      <c r="D255" s="8">
        <v>0</v>
      </c>
    </row>
    <row r="256" spans="1:4" ht="15.75">
      <c r="A256" s="7" t="s">
        <v>306</v>
      </c>
      <c r="B256" s="8" t="s">
        <v>79</v>
      </c>
      <c r="C256" s="8" t="s">
        <v>76</v>
      </c>
      <c r="D256" s="8">
        <v>0</v>
      </c>
    </row>
    <row r="257" spans="1:4" ht="15.75">
      <c r="A257" s="7" t="s">
        <v>307</v>
      </c>
      <c r="B257" s="8" t="s">
        <v>102</v>
      </c>
      <c r="C257" s="8" t="s">
        <v>76</v>
      </c>
      <c r="D257" s="8">
        <v>0</v>
      </c>
    </row>
    <row r="258" spans="1:4" ht="15.75">
      <c r="A258" s="7" t="s">
        <v>308</v>
      </c>
      <c r="B258" s="8" t="s">
        <v>309</v>
      </c>
      <c r="C258" s="8" t="s">
        <v>76</v>
      </c>
      <c r="D258" s="8">
        <v>0</v>
      </c>
    </row>
    <row r="259" spans="1:4" ht="15.75">
      <c r="A259" s="7" t="s">
        <v>310</v>
      </c>
      <c r="B259" s="8" t="s">
        <v>104</v>
      </c>
      <c r="C259" s="8" t="s">
        <v>76</v>
      </c>
      <c r="D259" s="8">
        <v>0</v>
      </c>
    </row>
    <row r="260" spans="1:4" ht="15.75">
      <c r="A260" s="42" t="s">
        <v>311</v>
      </c>
      <c r="B260" s="42"/>
      <c r="C260" s="42"/>
      <c r="D260" s="42"/>
    </row>
    <row r="261" spans="1:4" ht="15.75">
      <c r="A261" s="7" t="s">
        <v>312</v>
      </c>
      <c r="B261" s="8" t="s">
        <v>295</v>
      </c>
      <c r="C261" s="8" t="s">
        <v>296</v>
      </c>
      <c r="D261" s="8">
        <v>0</v>
      </c>
    </row>
    <row r="262" spans="1:4" ht="15.75">
      <c r="A262" s="7" t="s">
        <v>313</v>
      </c>
      <c r="B262" s="8" t="s">
        <v>298</v>
      </c>
      <c r="C262" s="8" t="s">
        <v>296</v>
      </c>
      <c r="D262" s="8">
        <v>0</v>
      </c>
    </row>
    <row r="263" spans="1:4" ht="15.75">
      <c r="A263" s="7" t="s">
        <v>314</v>
      </c>
      <c r="B263" s="8" t="s">
        <v>315</v>
      </c>
      <c r="C263" s="8" t="s">
        <v>296</v>
      </c>
      <c r="D263" s="8">
        <v>0</v>
      </c>
    </row>
    <row r="264" spans="1:4" ht="15.75">
      <c r="A264" s="7" t="s">
        <v>316</v>
      </c>
      <c r="B264" s="8" t="s">
        <v>302</v>
      </c>
      <c r="C264" s="8" t="s">
        <v>76</v>
      </c>
      <c r="D264" s="8">
        <v>0</v>
      </c>
    </row>
    <row r="265" spans="1:4" ht="15.75">
      <c r="A265" s="42" t="s">
        <v>317</v>
      </c>
      <c r="B265" s="42"/>
      <c r="C265" s="42"/>
      <c r="D265" s="42"/>
    </row>
    <row r="266" spans="1:4" ht="15.75">
      <c r="A266" s="7" t="s">
        <v>318</v>
      </c>
      <c r="B266" s="8" t="s">
        <v>319</v>
      </c>
      <c r="C266" s="8" t="s">
        <v>296</v>
      </c>
      <c r="D266" s="8">
        <v>1</v>
      </c>
    </row>
    <row r="267" spans="1:4" ht="15.75">
      <c r="A267" s="7" t="s">
        <v>320</v>
      </c>
      <c r="B267" s="8" t="s">
        <v>321</v>
      </c>
      <c r="C267" s="8" t="s">
        <v>296</v>
      </c>
      <c r="D267" s="8">
        <v>1</v>
      </c>
    </row>
    <row r="268" spans="1:4" ht="31.5">
      <c r="A268" s="7" t="s">
        <v>322</v>
      </c>
      <c r="B268" s="8" t="s">
        <v>323</v>
      </c>
      <c r="C268" s="8" t="s">
        <v>76</v>
      </c>
      <c r="D268" s="8">
        <v>4272.69</v>
      </c>
    </row>
  </sheetData>
  <sheetProtection/>
  <mergeCells count="8">
    <mergeCell ref="F101:F102"/>
    <mergeCell ref="A265:D265"/>
    <mergeCell ref="A2:D2"/>
    <mergeCell ref="A26:D26"/>
    <mergeCell ref="A8:D8"/>
    <mergeCell ref="A248:D248"/>
    <mergeCell ref="A253:D253"/>
    <mergeCell ref="A260:D26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2017-04-06T07:25:16Z</dcterms:modified>
  <cp:category/>
  <cp:version/>
  <cp:contentType/>
  <cp:contentStatus/>
</cp:coreProperties>
</file>