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<sst xmlns="http://schemas.openxmlformats.org/spreadsheetml/2006/main" count="967" uniqueCount="387">
  <si>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</si>
  <si>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</si>
  <si>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</si>
  <si>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</si>
  <si>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</si>
  <si>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</si>
  <si>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</si>
  <si>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</si>
  <si>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</si>
  <si>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</si>
  <si>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</si>
  <si>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</si>
  <si>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</si>
  <si>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</si>
  <si>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</si>
  <si>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</si>
  <si>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</si>
  <si>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</si>
  <si>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</si>
  <si>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</si>
  <si>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</si>
  <si>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</si>
  <si>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</si>
  <si>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</si>
  <si>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</si>
  <si>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</si>
  <si>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</si>
  <si>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</si>
  <si>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</si>
  <si>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</si>
  <si>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</si>
  <si>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</si>
  <si>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</si>
  <si>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</si>
  <si>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</si>
  <si>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</si>
  <si>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</si>
  <si>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</si>
  <si>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</si>
  <si>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</si>
  <si>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</si>
  <si>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</si>
  <si>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</si>
  <si>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</si>
  <si>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</si>
  <si>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</si>
  <si>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</si>
  <si>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</si>
  <si>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</si>
  <si>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</si>
  <si>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</si>
  <si>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</si>
  <si>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</si>
  <si>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</si>
  <si>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</si>
  <si>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</si>
  <si>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</si>
  <si>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</si>
  <si>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</si>
  <si>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</si>
  <si>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</si>
  <si>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</si>
  <si>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</si>
  <si>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</si>
  <si>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</si>
  <si>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</si>
  <si>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</si>
  <si>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</si>
  <si>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</si>
  <si>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</si>
  <si>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</si>
  <si>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</si>
  <si>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</si>
  <si>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</si>
  <si>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</si>
  <si>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</si>
  <si>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</si>
  <si>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</si>
  <si>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</si>
  <si>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</si>
  <si>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</si>
  <si>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</si>
  <si>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</si>
  <si>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</si>
  <si>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</si>
  <si>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</si>
  <si>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</si>
  <si>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</si>
  <si>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</si>
  <si>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</si>
  <si>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</si>
  <si>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</si>
  <si>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</si>
  <si>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</si>
  <si>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</si>
  <si>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</si>
  <si>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</si>
  <si>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</si>
  <si>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</si>
  <si>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</si>
  <si>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</si>
  <si>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</si>
  <si>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</si>
  <si>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</si>
  <si>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</si>
  <si>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</si>
  <si>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</si>
  <si>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</si>
  <si>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</si>
  <si>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</si>
  <si>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</si>
  <si>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</si>
  <si>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</si>
  <si>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</si>
  <si>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</si>
  <si>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</si>
  <si>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</si>
  <si>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</si>
  <si>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</si>
  <si>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</si>
  <si>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</si>
  <si>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</si>
  <si>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</si>
  <si>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</si>
  <si>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</si>
  <si>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</si>
  <si>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</si>
  <si>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</si>
  <si>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</si>
  <si>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</si>
  <si>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</si>
  <si>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</si>
  <si>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</si>
  <si>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</si>
  <si>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</si>
  <si>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</si>
  <si>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</si>
  <si>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</si>
  <si>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</si>
  <si>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</si>
  <si>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</si>
  <si>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</si>
  <si>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</si>
  <si>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</si>
  <si>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</si>
  <si>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</si>
  <si>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</si>
  <si>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</si>
  <si>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</si>
  <si>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</si>
  <si>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</si>
  <si>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</si>
  <si>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</si>
  <si>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</si>
  <si>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</si>
  <si>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</si>
  <si>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</si>
  <si>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</si>
  <si>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</si>
  <si>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</si>
  <si>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</si>
  <si>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</si>
  <si>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</si>
  <si>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</si>
  <si>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</si>
  <si>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</si>
  <si>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</si>
  <si>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</si>
  <si>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</si>
  <si>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</si>
  <si>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</si>
  <si>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</si>
  <si>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</si>
  <si>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</si>
  <si>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</si>
  <si>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</si>
  <si>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</si>
  <si>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</si>
  <si>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</si>
  <si>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</si>
  <si>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</si>
  <si>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</si>
  <si>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</si>
  <si>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</si>
  <si>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</si>
  <si>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</si>
  <si>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</si>
  <si>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</si>
  <si>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</si>
  <si>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</si>
  <si>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</si>
  <si>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</si>
  <si>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</si>
  <si>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</si>
  <si>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</si>
  <si>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</si>
  <si>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</si>
  <si>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</si>
  <si>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</si>
  <si>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</si>
  <si>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</si>
  <si>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</si>
  <si>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</si>
  <si>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</si>
  <si>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</si>
  <si>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</si>
  <si>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</si>
  <si>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</si>
  <si>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</si>
  <si>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</si>
  <si>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</si>
  <si>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</si>
  <si>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</si>
  <si>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</si>
  <si>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</si>
  <si>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</si>
  <si>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</si>
  <si>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</si>
  <si>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</si>
  <si>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</si>
  <si>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</si>
  <si>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</si>
  <si>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</si>
  <si>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</si>
  <si>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</si>
  <si>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</si>
  <si>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</si>
  <si>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</si>
  <si>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</si>
  <si>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</si>
  <si>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</si>
  <si>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</si>
  <si>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</si>
  <si>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</si>
  <si>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</si>
  <si>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</si>
  <si>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</si>
  <si>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</si>
  <si>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</si>
  <si>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</si>
  <si>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</si>
  <si>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</si>
  <si>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</si>
  <si>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</si>
  <si>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</si>
  <si>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</si>
  <si>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</si>
  <si>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</si>
  <si>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</si>
  <si>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</si>
  <si>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</si>
  <si>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</si>
  <si>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</si>
  <si>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</si>
  <si>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</si>
  <si>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</si>
  <si>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</si>
  <si>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</si>
  <si>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</si>
  <si>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</si>
  <si>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</si>
  <si>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</si>
  <si>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</si>
  <si>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</si>
  <si>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</si>
  <si>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</si>
  <si>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</si>
  <si>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</si>
  <si>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</si>
  <si>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</si>
  <si>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</si>
  <si>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</si>
  <si>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</si>
  <si>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</si>
  <si>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</si>
  <si>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</si>
  <si>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</si>
  <si>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</si>
  <si>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</si>
  <si>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</si>
  <si>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</si>
  <si>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</si>
  <si>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</si>
  <si>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</si>
  <si>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</si>
  <si>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</si>
  <si>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</si>
  <si>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</si>
  <si>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</si>
  <si>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</si>
  <si>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</si>
  <si>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</si>
  <si>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</si>
  <si>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</si>
  <si>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</si>
  <si>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</si>
  <si>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</si>
  <si>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</si>
  <si>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</si>
  <si>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</si>
  <si>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</si>
  <si>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</si>
  <si>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</si>
  <si>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</si>
  <si>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</si>
  <si>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</si>
  <si>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</si>
  <si>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</si>
  <si>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</si>
  <si>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</si>
  <si>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</si>
  <si>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</si>
  <si>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</si>
  <si>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</si>
  <si>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</si>
  <si>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</si>
  <si>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</si>
  <si>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</si>
  <si>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</si>
  <si>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</si>
  <si>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</si>
  <si>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</si>
  <si>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</si>
  <si>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</si>
  <si>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</si>
  <si>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</si>
  <si>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</si>
  <si>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</si>
  <si>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</si>
  <si>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</si>
  <si>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</si>
  <si>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</si>
  <si>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</si>
  <si>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</si>
  <si>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</si>
  <si>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</si>
  <si>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</si>
  <si>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</si>
  <si>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</si>
  <si>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</si>
  <si>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</si>
  <si>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</si>
  <si>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</si>
  <si>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</si>
  <si>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</si>
  <si>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</si>
  <si>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</si>
  <si>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</si>
  <si>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</si>
  <si>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</si>
  <si>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</si>
  <si>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</si>
  <si>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</si>
  <si>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</si>
  <si>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</si>
  <si>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</si>
  <si>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</si>
  <si>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</si>
  <si>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</si>
  <si>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</si>
  <si>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</si>
  <si>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</si>
  <si>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</si>
  <si>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</si>
  <si>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</si>
  <si>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</si>
  <si>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</si>
  <si>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</si>
  <si>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</si>
  <si>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</si>
  <si>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</si>
  <si>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</si>
  <si>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</si>
  <si>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</si>
  <si>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</si>
  <si>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</si>
  <si>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</si>
  <si>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</si>
  <si>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</si>
  <si>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</si>
  <si>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</si>
  <si>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м3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</si>
  <si>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</si>
  <si>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</si>
  <si>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</si>
  <si>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</si>
  <si>
    <t>Отчет об исполнении управляющей организацией ООО "ГУК "Привокзальная" договора управления за 2016 год по дому №  5  ул. Пролетарская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</si>
</sst>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T123">
            <v>196041.5744112</v>
          </cell>
        </row>
        <row r="124">
          <cell r="T124">
            <v>282702.2910300001</v>
          </cell>
        </row>
        <row r="125">
          <cell r="T125">
            <v>50735.97144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4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10" width="0" style="1" hidden="1" customWidth="1"/>
    <col min="11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48" t="s">
        <v>386</v>
      </c>
      <c r="B2" s="48"/>
      <c r="C2" s="48"/>
      <c r="D2" s="48"/>
      <c r="E2" s="6">
        <v>3450.3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385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325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326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7" t="s">
        <v>105</v>
      </c>
      <c r="B8" s="47"/>
      <c r="C8" s="47"/>
      <c r="D8" s="47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60</v>
      </c>
      <c r="B10" s="13" t="s">
        <v>76</v>
      </c>
      <c r="C10" s="13" t="s">
        <v>75</v>
      </c>
      <c r="D10" s="15">
        <v>1773.85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5">
        <v>25012.7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529479.8368812001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'[1]гук(2016)'!$T$124</f>
        <v>282702.2910300001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'[1]гук(2016)'!$T$123</f>
        <v>196041.5744112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5">
        <f>'[1]гук(2016)'!$T$125</f>
        <v>50735.97144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5">
        <v>392089.26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5">
        <f>D16</f>
        <v>392089.26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5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5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5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5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5">
        <f>D17+D10</f>
        <v>393863.11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5">
        <v>0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5">
        <v>1070.26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5">
        <f>E25</f>
        <v>127096.7868812001</v>
      </c>
      <c r="E25" s="6">
        <f>D12-(D16+D10)+D256-D24+D11</f>
        <v>127096.7868812001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19" customFormat="1" ht="35.25" customHeight="1">
      <c r="A26" s="49" t="s">
        <v>104</v>
      </c>
      <c r="B26" s="49"/>
      <c r="C26" s="49"/>
      <c r="D26" s="49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115</v>
      </c>
      <c r="B27" s="21" t="s">
        <v>106</v>
      </c>
      <c r="C27" s="21" t="s">
        <v>69</v>
      </c>
      <c r="D27" s="21" t="s">
        <v>10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111</v>
      </c>
      <c r="B28" s="26" t="s">
        <v>107</v>
      </c>
      <c r="C28" s="26" t="s">
        <v>75</v>
      </c>
      <c r="D28" s="27">
        <f>E28</f>
        <v>39685.35</v>
      </c>
      <c r="E28" s="22">
        <v>39685.35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112</v>
      </c>
      <c r="B29" s="26" t="s">
        <v>108</v>
      </c>
      <c r="C29" s="26" t="s">
        <v>69</v>
      </c>
      <c r="D29" s="26" t="s">
        <v>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113</v>
      </c>
      <c r="B30" s="26" t="s">
        <v>109</v>
      </c>
      <c r="C30" s="26" t="s">
        <v>69</v>
      </c>
      <c r="D30" s="26" t="s">
        <v>11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114</v>
      </c>
      <c r="B31" s="26" t="s">
        <v>66</v>
      </c>
      <c r="C31" s="26" t="s">
        <v>69</v>
      </c>
      <c r="D31" s="26" t="s">
        <v>12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116</v>
      </c>
      <c r="B32" s="26" t="s">
        <v>110</v>
      </c>
      <c r="C32" s="26" t="s">
        <v>75</v>
      </c>
      <c r="D32" s="30">
        <f>E28/E2</f>
        <v>11.501999826102077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4" customFormat="1" ht="31.5">
      <c r="A33" s="31" t="s">
        <v>117</v>
      </c>
      <c r="B33" s="32" t="s">
        <v>106</v>
      </c>
      <c r="C33" s="32" t="s">
        <v>69</v>
      </c>
      <c r="D33" s="32" t="s">
        <v>13</v>
      </c>
      <c r="E33" s="17" t="s">
        <v>329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9" customFormat="1" ht="15.75">
      <c r="A34" s="35" t="s">
        <v>118</v>
      </c>
      <c r="B34" s="14" t="s">
        <v>107</v>
      </c>
      <c r="C34" s="14" t="s">
        <v>75</v>
      </c>
      <c r="D34" s="36">
        <f>E35+E39+E43+E47+E51+E55</f>
        <v>34890.25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5" t="s">
        <v>119</v>
      </c>
      <c r="B35" s="14" t="s">
        <v>108</v>
      </c>
      <c r="C35" s="14" t="s">
        <v>69</v>
      </c>
      <c r="D35" s="14" t="s">
        <v>14</v>
      </c>
      <c r="E35" s="17">
        <v>1676.8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5" t="s">
        <v>120</v>
      </c>
      <c r="B36" s="14" t="s">
        <v>109</v>
      </c>
      <c r="C36" s="14" t="s">
        <v>69</v>
      </c>
      <c r="D36" s="14" t="s">
        <v>21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5" t="s">
        <v>121</v>
      </c>
      <c r="B37" s="14" t="s">
        <v>66</v>
      </c>
      <c r="C37" s="14" t="s">
        <v>69</v>
      </c>
      <c r="D37" s="14" t="s">
        <v>12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5" t="s">
        <v>122</v>
      </c>
      <c r="B38" s="14" t="s">
        <v>110</v>
      </c>
      <c r="C38" s="14" t="s">
        <v>75</v>
      </c>
      <c r="D38" s="37">
        <f>E35/E2</f>
        <v>0.48598672579196006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5" t="s">
        <v>123</v>
      </c>
      <c r="B39" s="14" t="s">
        <v>108</v>
      </c>
      <c r="C39" s="14" t="s">
        <v>69</v>
      </c>
      <c r="D39" s="14" t="s">
        <v>328</v>
      </c>
      <c r="E39" s="17">
        <v>1068.21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5" t="s">
        <v>124</v>
      </c>
      <c r="B40" s="14" t="s">
        <v>109</v>
      </c>
      <c r="C40" s="14" t="s">
        <v>69</v>
      </c>
      <c r="D40" s="14" t="s">
        <v>38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5" t="s">
        <v>125</v>
      </c>
      <c r="B41" s="14" t="s">
        <v>66</v>
      </c>
      <c r="C41" s="14" t="s">
        <v>69</v>
      </c>
      <c r="D41" s="14" t="s">
        <v>12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5" t="s">
        <v>126</v>
      </c>
      <c r="B42" s="14" t="s">
        <v>110</v>
      </c>
      <c r="C42" s="14" t="s">
        <v>75</v>
      </c>
      <c r="D42" s="37">
        <f>E39/E2</f>
        <v>0.3095991652899748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5" t="s">
        <v>127</v>
      </c>
      <c r="B43" s="14" t="s">
        <v>108</v>
      </c>
      <c r="C43" s="14" t="s">
        <v>69</v>
      </c>
      <c r="D43" s="14" t="s">
        <v>15</v>
      </c>
      <c r="E43" s="17">
        <v>8668.69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5" t="s">
        <v>128</v>
      </c>
      <c r="B44" s="14" t="s">
        <v>109</v>
      </c>
      <c r="C44" s="14" t="s">
        <v>69</v>
      </c>
      <c r="D44" s="14" t="s">
        <v>34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5" t="s">
        <v>129</v>
      </c>
      <c r="B45" s="14" t="s">
        <v>66</v>
      </c>
      <c r="C45" s="14" t="s">
        <v>69</v>
      </c>
      <c r="D45" s="14" t="s">
        <v>12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5" t="s">
        <v>130</v>
      </c>
      <c r="B46" s="14" t="s">
        <v>110</v>
      </c>
      <c r="C46" s="14" t="s">
        <v>75</v>
      </c>
      <c r="D46" s="36">
        <f>E43/E2</f>
        <v>2.512445294612063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5" t="s">
        <v>343</v>
      </c>
      <c r="B47" s="14" t="s">
        <v>108</v>
      </c>
      <c r="C47" s="14" t="s">
        <v>69</v>
      </c>
      <c r="D47" s="14" t="s">
        <v>16</v>
      </c>
      <c r="E47" s="17">
        <v>23476.55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5" t="s">
        <v>344</v>
      </c>
      <c r="B48" s="14" t="s">
        <v>109</v>
      </c>
      <c r="C48" s="14" t="s">
        <v>69</v>
      </c>
      <c r="D48" s="14" t="s">
        <v>17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5" t="s">
        <v>345</v>
      </c>
      <c r="B49" s="14" t="s">
        <v>66</v>
      </c>
      <c r="C49" s="14" t="s">
        <v>69</v>
      </c>
      <c r="D49" s="14" t="s">
        <v>12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5" t="s">
        <v>346</v>
      </c>
      <c r="B50" s="14" t="s">
        <v>110</v>
      </c>
      <c r="C50" s="14" t="s">
        <v>75</v>
      </c>
      <c r="D50" s="37">
        <f>E47/E2</f>
        <v>6.804205431411761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5" t="s">
        <v>347</v>
      </c>
      <c r="B51" s="14" t="s">
        <v>108</v>
      </c>
      <c r="C51" s="14" t="s">
        <v>69</v>
      </c>
      <c r="D51" s="37" t="s">
        <v>331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5" t="s">
        <v>348</v>
      </c>
      <c r="B52" s="14" t="s">
        <v>109</v>
      </c>
      <c r="C52" s="14" t="s">
        <v>69</v>
      </c>
      <c r="D52" s="37" t="s">
        <v>149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5" t="s">
        <v>349</v>
      </c>
      <c r="B53" s="14" t="s">
        <v>66</v>
      </c>
      <c r="C53" s="14" t="s">
        <v>69</v>
      </c>
      <c r="D53" s="37" t="s">
        <v>12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5" t="s">
        <v>350</v>
      </c>
      <c r="B54" s="14" t="s">
        <v>110</v>
      </c>
      <c r="C54" s="14" t="s">
        <v>75</v>
      </c>
      <c r="D54" s="37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5" t="s">
        <v>351</v>
      </c>
      <c r="B55" s="14" t="s">
        <v>108</v>
      </c>
      <c r="C55" s="14" t="s">
        <v>69</v>
      </c>
      <c r="D55" s="37" t="s">
        <v>330</v>
      </c>
      <c r="E55" s="17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5" t="s">
        <v>352</v>
      </c>
      <c r="B56" s="14" t="s">
        <v>109</v>
      </c>
      <c r="C56" s="14" t="s">
        <v>69</v>
      </c>
      <c r="D56" s="37" t="s">
        <v>149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5" t="s">
        <v>353</v>
      </c>
      <c r="B57" s="14" t="s">
        <v>66</v>
      </c>
      <c r="C57" s="14" t="s">
        <v>69</v>
      </c>
      <c r="D57" s="37" t="s">
        <v>12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5" t="s">
        <v>354</v>
      </c>
      <c r="B58" s="14" t="s">
        <v>110</v>
      </c>
      <c r="C58" s="14" t="s">
        <v>75</v>
      </c>
      <c r="D58" s="37">
        <f>E55/E2</f>
        <v>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4" customFormat="1" ht="24.75" customHeight="1">
      <c r="A59" s="31" t="s">
        <v>131</v>
      </c>
      <c r="B59" s="32" t="s">
        <v>106</v>
      </c>
      <c r="C59" s="32" t="s">
        <v>69</v>
      </c>
      <c r="D59" s="32" t="s">
        <v>18</v>
      </c>
      <c r="E59" s="17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s="19" customFormat="1" ht="15.75">
      <c r="A60" s="35" t="s">
        <v>132</v>
      </c>
      <c r="B60" s="14" t="s">
        <v>107</v>
      </c>
      <c r="C60" s="14" t="s">
        <v>75</v>
      </c>
      <c r="D60" s="36">
        <f>E60</f>
        <v>32953.13</v>
      </c>
      <c r="E60" s="17">
        <v>32953.13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5" t="s">
        <v>133</v>
      </c>
      <c r="B61" s="14" t="s">
        <v>108</v>
      </c>
      <c r="C61" s="14" t="s">
        <v>69</v>
      </c>
      <c r="D61" s="14" t="s">
        <v>19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5" t="s">
        <v>134</v>
      </c>
      <c r="B62" s="14" t="s">
        <v>109</v>
      </c>
      <c r="C62" s="14" t="s">
        <v>69</v>
      </c>
      <c r="D62" s="14" t="s">
        <v>20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5" t="s">
        <v>135</v>
      </c>
      <c r="B63" s="14" t="s">
        <v>66</v>
      </c>
      <c r="C63" s="14" t="s">
        <v>69</v>
      </c>
      <c r="D63" s="14" t="s">
        <v>12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5" t="s">
        <v>136</v>
      </c>
      <c r="B64" s="14" t="s">
        <v>110</v>
      </c>
      <c r="C64" s="14" t="s">
        <v>75</v>
      </c>
      <c r="D64" s="38">
        <f>E60/E2</f>
        <v>9.55080137959018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34" customFormat="1" ht="15.75">
      <c r="A65" s="31" t="s">
        <v>137</v>
      </c>
      <c r="B65" s="32" t="s">
        <v>106</v>
      </c>
      <c r="C65" s="32" t="s">
        <v>69</v>
      </c>
      <c r="D65" s="32" t="s">
        <v>383</v>
      </c>
      <c r="E65" s="17"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19" customFormat="1" ht="15.75">
      <c r="A66" s="35" t="s">
        <v>138</v>
      </c>
      <c r="B66" s="14" t="s">
        <v>107</v>
      </c>
      <c r="C66" s="14" t="s">
        <v>75</v>
      </c>
      <c r="D66" s="14">
        <v>0</v>
      </c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5" t="s">
        <v>139</v>
      </c>
      <c r="B67" s="14" t="s">
        <v>108</v>
      </c>
      <c r="C67" s="14" t="s">
        <v>69</v>
      </c>
      <c r="D67" s="14" t="s">
        <v>383</v>
      </c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5" t="s">
        <v>140</v>
      </c>
      <c r="B68" s="14" t="s">
        <v>109</v>
      </c>
      <c r="C68" s="14" t="s">
        <v>69</v>
      </c>
      <c r="D68" s="14" t="s">
        <v>27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5" t="s">
        <v>141</v>
      </c>
      <c r="B69" s="14" t="s">
        <v>66</v>
      </c>
      <c r="C69" s="14" t="s">
        <v>69</v>
      </c>
      <c r="D69" s="14" t="s">
        <v>12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5" t="s">
        <v>142</v>
      </c>
      <c r="B70" s="14" t="s">
        <v>110</v>
      </c>
      <c r="C70" s="14" t="s">
        <v>75</v>
      </c>
      <c r="D70" s="14">
        <v>0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34" customFormat="1" ht="31.5">
      <c r="A71" s="31" t="s">
        <v>143</v>
      </c>
      <c r="B71" s="32" t="s">
        <v>106</v>
      </c>
      <c r="C71" s="32" t="s">
        <v>69</v>
      </c>
      <c r="D71" s="32" t="s">
        <v>23</v>
      </c>
      <c r="E71" s="17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s="19" customFormat="1" ht="15.75">
      <c r="A72" s="35" t="s">
        <v>144</v>
      </c>
      <c r="B72" s="14" t="s">
        <v>107</v>
      </c>
      <c r="C72" s="14" t="s">
        <v>75</v>
      </c>
      <c r="D72" s="36">
        <f>E72</f>
        <v>50735.97</v>
      </c>
      <c r="E72" s="17">
        <v>50735.97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31.5">
      <c r="A73" s="35" t="s">
        <v>145</v>
      </c>
      <c r="B73" s="14" t="s">
        <v>108</v>
      </c>
      <c r="C73" s="14" t="s">
        <v>69</v>
      </c>
      <c r="D73" s="14" t="s">
        <v>7</v>
      </c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5" t="s">
        <v>146</v>
      </c>
      <c r="B74" s="14" t="s">
        <v>109</v>
      </c>
      <c r="C74" s="14" t="s">
        <v>69</v>
      </c>
      <c r="D74" s="14" t="s">
        <v>20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15.75">
      <c r="A75" s="35" t="s">
        <v>147</v>
      </c>
      <c r="B75" s="14" t="s">
        <v>66</v>
      </c>
      <c r="C75" s="14" t="s">
        <v>69</v>
      </c>
      <c r="D75" s="14" t="s">
        <v>12</v>
      </c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5" t="s">
        <v>148</v>
      </c>
      <c r="B76" s="14" t="s">
        <v>110</v>
      </c>
      <c r="C76" s="14" t="s">
        <v>75</v>
      </c>
      <c r="D76" s="38">
        <f>E72/E2</f>
        <v>14.704799582644988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34" customFormat="1" ht="31.5">
      <c r="A77" s="31" t="s">
        <v>150</v>
      </c>
      <c r="B77" s="32" t="s">
        <v>106</v>
      </c>
      <c r="C77" s="32" t="s">
        <v>69</v>
      </c>
      <c r="D77" s="32" t="s">
        <v>56</v>
      </c>
      <c r="E77" s="17"/>
      <c r="F77" s="39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9" customFormat="1" ht="15.75">
      <c r="A78" s="35" t="s">
        <v>151</v>
      </c>
      <c r="B78" s="14" t="s">
        <v>107</v>
      </c>
      <c r="C78" s="14" t="s">
        <v>75</v>
      </c>
      <c r="D78" s="14">
        <f>E79</f>
        <v>10444.95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5" t="s">
        <v>152</v>
      </c>
      <c r="B79" s="14" t="s">
        <v>108</v>
      </c>
      <c r="C79" s="14" t="s">
        <v>69</v>
      </c>
      <c r="D79" s="14" t="s">
        <v>56</v>
      </c>
      <c r="E79" s="17">
        <v>10444.95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5" t="s">
        <v>153</v>
      </c>
      <c r="B80" s="14" t="s">
        <v>109</v>
      </c>
      <c r="C80" s="14" t="s">
        <v>69</v>
      </c>
      <c r="D80" s="14" t="s">
        <v>149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5" t="s">
        <v>154</v>
      </c>
      <c r="B81" s="14" t="s">
        <v>66</v>
      </c>
      <c r="C81" s="14" t="s">
        <v>69</v>
      </c>
      <c r="D81" s="14" t="s">
        <v>12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5" t="s">
        <v>155</v>
      </c>
      <c r="B82" s="14" t="s">
        <v>110</v>
      </c>
      <c r="C82" s="14" t="s">
        <v>75</v>
      </c>
      <c r="D82" s="38">
        <f>E79/E2</f>
        <v>3.0272584992609337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4" customFormat="1" ht="31.5">
      <c r="A83" s="31" t="s">
        <v>157</v>
      </c>
      <c r="B83" s="32" t="s">
        <v>106</v>
      </c>
      <c r="C83" s="32" t="s">
        <v>69</v>
      </c>
      <c r="D83" s="32" t="s">
        <v>57</v>
      </c>
      <c r="E83" s="17">
        <v>3729.93</v>
      </c>
      <c r="F83" s="33" t="s">
        <v>340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9" customFormat="1" ht="15.75">
      <c r="A84" s="35" t="s">
        <v>158</v>
      </c>
      <c r="B84" s="14" t="s">
        <v>107</v>
      </c>
      <c r="C84" s="14" t="s">
        <v>75</v>
      </c>
      <c r="D84" s="14">
        <f>E83</f>
        <v>3729.93</v>
      </c>
      <c r="E84" s="17"/>
      <c r="F84" s="18">
        <v>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31.5">
      <c r="A85" s="35" t="s">
        <v>159</v>
      </c>
      <c r="B85" s="14" t="s">
        <v>108</v>
      </c>
      <c r="C85" s="14" t="s">
        <v>69</v>
      </c>
      <c r="D85" s="14" t="s">
        <v>57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5" t="s">
        <v>160</v>
      </c>
      <c r="B86" s="14" t="s">
        <v>109</v>
      </c>
      <c r="C86" s="14" t="s">
        <v>69</v>
      </c>
      <c r="D86" s="14" t="s">
        <v>156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5.75">
      <c r="A87" s="35" t="s">
        <v>161</v>
      </c>
      <c r="B87" s="14" t="s">
        <v>66</v>
      </c>
      <c r="C87" s="14" t="s">
        <v>69</v>
      </c>
      <c r="D87" s="14" t="s">
        <v>22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5" t="s">
        <v>162</v>
      </c>
      <c r="B88" s="14" t="s">
        <v>110</v>
      </c>
      <c r="C88" s="14" t="s">
        <v>75</v>
      </c>
      <c r="D88" s="38">
        <f>E83/F84</f>
        <v>532.8471428571428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4" customFormat="1" ht="15.75">
      <c r="A89" s="31" t="s">
        <v>163</v>
      </c>
      <c r="B89" s="32" t="s">
        <v>106</v>
      </c>
      <c r="C89" s="32" t="s">
        <v>69</v>
      </c>
      <c r="D89" s="32" t="s">
        <v>24</v>
      </c>
      <c r="E89" s="17"/>
      <c r="F89" s="33" t="s">
        <v>342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s="19" customFormat="1" ht="15.75">
      <c r="A90" s="35" t="s">
        <v>164</v>
      </c>
      <c r="B90" s="14" t="s">
        <v>107</v>
      </c>
      <c r="C90" s="14" t="s">
        <v>75</v>
      </c>
      <c r="D90" s="14">
        <f>E91+E95</f>
        <v>122016.41</v>
      </c>
      <c r="E90" s="17"/>
      <c r="F90" s="33" t="s">
        <v>342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5" t="s">
        <v>165</v>
      </c>
      <c r="B91" s="14" t="s">
        <v>108</v>
      </c>
      <c r="C91" s="14" t="s">
        <v>69</v>
      </c>
      <c r="D91" s="14" t="s">
        <v>6</v>
      </c>
      <c r="E91" s="17">
        <v>42314.48</v>
      </c>
      <c r="F91" s="33" t="s">
        <v>342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5" t="s">
        <v>166</v>
      </c>
      <c r="B92" s="14" t="s">
        <v>109</v>
      </c>
      <c r="C92" s="14" t="s">
        <v>69</v>
      </c>
      <c r="D92" s="14" t="s">
        <v>25</v>
      </c>
      <c r="E92" s="17"/>
      <c r="F92" s="33" t="s">
        <v>342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15.75">
      <c r="A93" s="35" t="s">
        <v>167</v>
      </c>
      <c r="B93" s="14" t="s">
        <v>66</v>
      </c>
      <c r="C93" s="14" t="s">
        <v>69</v>
      </c>
      <c r="D93" s="14" t="s">
        <v>12</v>
      </c>
      <c r="E93" s="17"/>
      <c r="F93" s="33" t="s">
        <v>342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5" t="s">
        <v>168</v>
      </c>
      <c r="B94" s="14" t="s">
        <v>110</v>
      </c>
      <c r="C94" s="14" t="s">
        <v>75</v>
      </c>
      <c r="D94" s="38">
        <f>E91/E2</f>
        <v>12.264000231863896</v>
      </c>
      <c r="E94" s="17"/>
      <c r="F94" s="33" t="s">
        <v>342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31.5">
      <c r="A95" s="35" t="s">
        <v>169</v>
      </c>
      <c r="B95" s="14" t="s">
        <v>108</v>
      </c>
      <c r="C95" s="14" t="s">
        <v>69</v>
      </c>
      <c r="D95" s="14" t="s">
        <v>5</v>
      </c>
      <c r="E95" s="17">
        <v>79701.93</v>
      </c>
      <c r="F95" s="33" t="s">
        <v>342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5" t="s">
        <v>170</v>
      </c>
      <c r="B96" s="14" t="s">
        <v>109</v>
      </c>
      <c r="C96" s="14" t="s">
        <v>69</v>
      </c>
      <c r="D96" s="14" t="s">
        <v>20</v>
      </c>
      <c r="E96" s="17"/>
      <c r="F96" s="33" t="s">
        <v>342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15.75">
      <c r="A97" s="35" t="s">
        <v>171</v>
      </c>
      <c r="B97" s="14" t="s">
        <v>66</v>
      </c>
      <c r="C97" s="14" t="s">
        <v>69</v>
      </c>
      <c r="D97" s="14" t="s">
        <v>12</v>
      </c>
      <c r="E97" s="17"/>
      <c r="F97" s="33" t="s">
        <v>342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5" t="s">
        <v>172</v>
      </c>
      <c r="B98" s="14" t="s">
        <v>110</v>
      </c>
      <c r="C98" s="14" t="s">
        <v>75</v>
      </c>
      <c r="D98" s="38">
        <f>E95/E2</f>
        <v>23.099999999999998</v>
      </c>
      <c r="E98" s="17"/>
      <c r="F98" s="33" t="s">
        <v>342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4" customFormat="1" ht="47.25">
      <c r="A99" s="31" t="s">
        <v>174</v>
      </c>
      <c r="B99" s="32" t="s">
        <v>106</v>
      </c>
      <c r="C99" s="32" t="s">
        <v>69</v>
      </c>
      <c r="D99" s="32" t="s">
        <v>26</v>
      </c>
      <c r="E99" s="17"/>
      <c r="F99" s="14" t="s">
        <v>341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s="19" customFormat="1" ht="15.75">
      <c r="A100" s="35" t="s">
        <v>175</v>
      </c>
      <c r="B100" s="14" t="s">
        <v>107</v>
      </c>
      <c r="C100" s="14" t="s">
        <v>75</v>
      </c>
      <c r="D100" s="14">
        <f>E101+E105</f>
        <v>151.25</v>
      </c>
      <c r="E100" s="17"/>
      <c r="F100" s="14">
        <v>275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5" t="s">
        <v>176</v>
      </c>
      <c r="B101" s="14" t="s">
        <v>108</v>
      </c>
      <c r="C101" s="14" t="s">
        <v>69</v>
      </c>
      <c r="D101" s="14" t="s">
        <v>9</v>
      </c>
      <c r="E101" s="17">
        <v>0</v>
      </c>
      <c r="F101" s="46" t="s">
        <v>375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5" t="s">
        <v>177</v>
      </c>
      <c r="B102" s="14" t="s">
        <v>109</v>
      </c>
      <c r="C102" s="14" t="s">
        <v>69</v>
      </c>
      <c r="D102" s="14" t="s">
        <v>27</v>
      </c>
      <c r="E102" s="17"/>
      <c r="F102" s="46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5" t="s">
        <v>178</v>
      </c>
      <c r="B103" s="14" t="s">
        <v>66</v>
      </c>
      <c r="C103" s="14" t="s">
        <v>69</v>
      </c>
      <c r="D103" s="14" t="s">
        <v>173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31.5">
      <c r="A104" s="35" t="s">
        <v>179</v>
      </c>
      <c r="B104" s="14" t="s">
        <v>110</v>
      </c>
      <c r="C104" s="14" t="s">
        <v>75</v>
      </c>
      <c r="D104" s="38">
        <f>E101/F100</f>
        <v>0</v>
      </c>
      <c r="E104" s="17"/>
      <c r="F104" s="14" t="s">
        <v>341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5" t="s">
        <v>180</v>
      </c>
      <c r="B105" s="14" t="s">
        <v>108</v>
      </c>
      <c r="C105" s="14" t="s">
        <v>69</v>
      </c>
      <c r="D105" s="14" t="s">
        <v>8</v>
      </c>
      <c r="E105" s="17">
        <v>151.25</v>
      </c>
      <c r="F105" s="14">
        <f>F100</f>
        <v>275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5" t="s">
        <v>181</v>
      </c>
      <c r="B106" s="14" t="s">
        <v>109</v>
      </c>
      <c r="C106" s="14" t="s">
        <v>69</v>
      </c>
      <c r="D106" s="14" t="s">
        <v>28</v>
      </c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5" t="s">
        <v>182</v>
      </c>
      <c r="B107" s="14" t="s">
        <v>66</v>
      </c>
      <c r="C107" s="14" t="s">
        <v>69</v>
      </c>
      <c r="D107" s="14" t="s">
        <v>173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5" t="s">
        <v>183</v>
      </c>
      <c r="B108" s="14" t="s">
        <v>110</v>
      </c>
      <c r="C108" s="14" t="s">
        <v>75</v>
      </c>
      <c r="D108" s="38">
        <f>E105/F105</f>
        <v>0.55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4" customFormat="1" ht="63">
      <c r="A109" s="31" t="s">
        <v>184</v>
      </c>
      <c r="B109" s="32" t="s">
        <v>106</v>
      </c>
      <c r="C109" s="32" t="s">
        <v>69</v>
      </c>
      <c r="D109" s="32" t="s">
        <v>29</v>
      </c>
      <c r="E109" s="17"/>
      <c r="F109" s="18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19" customFormat="1" ht="15.75">
      <c r="A110" s="35" t="s">
        <v>185</v>
      </c>
      <c r="B110" s="14" t="s">
        <v>107</v>
      </c>
      <c r="C110" s="14" t="s">
        <v>75</v>
      </c>
      <c r="D110" s="36">
        <f>E111+E115+E119+E123+E127+E131+E135+E139+E143+E147+E151+E155+E159+E163</f>
        <v>99554.80999999998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5" t="s">
        <v>186</v>
      </c>
      <c r="B111" s="14" t="s">
        <v>108</v>
      </c>
      <c r="C111" s="14" t="s">
        <v>69</v>
      </c>
      <c r="D111" s="14" t="s">
        <v>30</v>
      </c>
      <c r="E111" s="17">
        <v>1481.59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5" t="s">
        <v>187</v>
      </c>
      <c r="B112" s="14" t="s">
        <v>109</v>
      </c>
      <c r="C112" s="14" t="s">
        <v>69</v>
      </c>
      <c r="D112" s="14" t="s">
        <v>25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5" t="s">
        <v>188</v>
      </c>
      <c r="B113" s="14" t="s">
        <v>66</v>
      </c>
      <c r="C113" s="14" t="s">
        <v>69</v>
      </c>
      <c r="D113" s="14" t="s">
        <v>12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5" t="s">
        <v>189</v>
      </c>
      <c r="B114" s="14" t="s">
        <v>110</v>
      </c>
      <c r="C114" s="14" t="s">
        <v>75</v>
      </c>
      <c r="D114" s="38">
        <f>E111/E2</f>
        <v>0.4294090368953424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31.5">
      <c r="A115" s="35" t="s">
        <v>190</v>
      </c>
      <c r="B115" s="14" t="s">
        <v>108</v>
      </c>
      <c r="C115" s="14" t="s">
        <v>69</v>
      </c>
      <c r="D115" s="14" t="s">
        <v>31</v>
      </c>
      <c r="E115" s="17">
        <v>7405.71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15.75">
      <c r="A116" s="35" t="s">
        <v>191</v>
      </c>
      <c r="B116" s="14" t="s">
        <v>109</v>
      </c>
      <c r="C116" s="14" t="s">
        <v>69</v>
      </c>
      <c r="D116" s="14" t="s">
        <v>32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15.75">
      <c r="A117" s="35" t="s">
        <v>192</v>
      </c>
      <c r="B117" s="14" t="s">
        <v>66</v>
      </c>
      <c r="C117" s="14" t="s">
        <v>69</v>
      </c>
      <c r="D117" s="14" t="s">
        <v>12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5" t="s">
        <v>193</v>
      </c>
      <c r="B118" s="14" t="s">
        <v>110</v>
      </c>
      <c r="C118" s="14" t="s">
        <v>75</v>
      </c>
      <c r="D118" s="38">
        <f>E115/E2</f>
        <v>2.146395965568211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31.5">
      <c r="A119" s="35" t="s">
        <v>194</v>
      </c>
      <c r="B119" s="14" t="s">
        <v>108</v>
      </c>
      <c r="C119" s="14" t="s">
        <v>69</v>
      </c>
      <c r="D119" s="14" t="s">
        <v>3</v>
      </c>
      <c r="E119" s="17">
        <v>2506.81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5" t="s">
        <v>195</v>
      </c>
      <c r="B120" s="14" t="s">
        <v>109</v>
      </c>
      <c r="C120" s="14" t="s">
        <v>69</v>
      </c>
      <c r="D120" s="14" t="s">
        <v>33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15.75">
      <c r="A121" s="35" t="s">
        <v>196</v>
      </c>
      <c r="B121" s="14" t="s">
        <v>66</v>
      </c>
      <c r="C121" s="14" t="s">
        <v>69</v>
      </c>
      <c r="D121" s="14" t="s">
        <v>12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5" t="s">
        <v>197</v>
      </c>
      <c r="B122" s="14" t="s">
        <v>110</v>
      </c>
      <c r="C122" s="14" t="s">
        <v>75</v>
      </c>
      <c r="D122" s="38">
        <f>E119/E2</f>
        <v>0.7265484160797612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31.5">
      <c r="A123" s="35" t="s">
        <v>198</v>
      </c>
      <c r="B123" s="14" t="s">
        <v>108</v>
      </c>
      <c r="C123" s="14" t="s">
        <v>69</v>
      </c>
      <c r="D123" s="14" t="s">
        <v>2</v>
      </c>
      <c r="E123" s="17">
        <v>29576.15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5" t="s">
        <v>199</v>
      </c>
      <c r="B124" s="14" t="s">
        <v>109</v>
      </c>
      <c r="C124" s="14" t="s">
        <v>69</v>
      </c>
      <c r="D124" s="14" t="s">
        <v>34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15.75">
      <c r="A125" s="35" t="s">
        <v>200</v>
      </c>
      <c r="B125" s="14" t="s">
        <v>66</v>
      </c>
      <c r="C125" s="14" t="s">
        <v>69</v>
      </c>
      <c r="D125" s="14" t="s">
        <v>12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5" t="s">
        <v>201</v>
      </c>
      <c r="B126" s="14" t="s">
        <v>110</v>
      </c>
      <c r="C126" s="14" t="s">
        <v>75</v>
      </c>
      <c r="D126" s="38">
        <f>E123/E2</f>
        <v>8.572051705648784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47.25">
      <c r="A127" s="35" t="s">
        <v>202</v>
      </c>
      <c r="B127" s="14" t="s">
        <v>108</v>
      </c>
      <c r="C127" s="14" t="s">
        <v>69</v>
      </c>
      <c r="D127" s="14" t="s">
        <v>35</v>
      </c>
      <c r="E127" s="17">
        <v>20728.28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5" t="s">
        <v>203</v>
      </c>
      <c r="B128" s="14" t="s">
        <v>109</v>
      </c>
      <c r="C128" s="14" t="s">
        <v>69</v>
      </c>
      <c r="D128" s="14" t="s">
        <v>36</v>
      </c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15.75">
      <c r="A129" s="35" t="s">
        <v>204</v>
      </c>
      <c r="B129" s="14" t="s">
        <v>66</v>
      </c>
      <c r="C129" s="14" t="s">
        <v>69</v>
      </c>
      <c r="D129" s="14" t="s">
        <v>12</v>
      </c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5" t="s">
        <v>205</v>
      </c>
      <c r="B130" s="14" t="s">
        <v>110</v>
      </c>
      <c r="C130" s="14" t="s">
        <v>75</v>
      </c>
      <c r="D130" s="38">
        <f>E127/E2</f>
        <v>6.007674694954061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31.5">
      <c r="A131" s="35" t="s">
        <v>206</v>
      </c>
      <c r="B131" s="14" t="s">
        <v>108</v>
      </c>
      <c r="C131" s="14" t="s">
        <v>69</v>
      </c>
      <c r="D131" s="14" t="s">
        <v>37</v>
      </c>
      <c r="E131" s="17">
        <v>5875.35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5" t="s">
        <v>207</v>
      </c>
      <c r="B132" s="14" t="s">
        <v>109</v>
      </c>
      <c r="C132" s="14" t="s">
        <v>69</v>
      </c>
      <c r="D132" s="14" t="s">
        <v>38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15.75">
      <c r="A133" s="35" t="s">
        <v>208</v>
      </c>
      <c r="B133" s="14" t="s">
        <v>66</v>
      </c>
      <c r="C133" s="14" t="s">
        <v>69</v>
      </c>
      <c r="D133" s="14" t="s">
        <v>12</v>
      </c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5" t="s">
        <v>209</v>
      </c>
      <c r="B134" s="14" t="s">
        <v>110</v>
      </c>
      <c r="C134" s="14" t="s">
        <v>75</v>
      </c>
      <c r="D134" s="38">
        <f>E131/E2</f>
        <v>1.7028519259194852</v>
      </c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31.5">
      <c r="A135" s="35" t="s">
        <v>210</v>
      </c>
      <c r="B135" s="14" t="s">
        <v>108</v>
      </c>
      <c r="C135" s="14" t="s">
        <v>69</v>
      </c>
      <c r="D135" s="14" t="s">
        <v>39</v>
      </c>
      <c r="E135" s="17">
        <v>5965.31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5" t="s">
        <v>211</v>
      </c>
      <c r="B136" s="14" t="s">
        <v>109</v>
      </c>
      <c r="C136" s="14" t="s">
        <v>69</v>
      </c>
      <c r="D136" s="14" t="s">
        <v>27</v>
      </c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.75">
      <c r="A137" s="35" t="s">
        <v>212</v>
      </c>
      <c r="B137" s="14" t="s">
        <v>66</v>
      </c>
      <c r="C137" s="14" t="s">
        <v>69</v>
      </c>
      <c r="D137" s="14" t="s">
        <v>12</v>
      </c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5" t="s">
        <v>213</v>
      </c>
      <c r="B138" s="14" t="s">
        <v>110</v>
      </c>
      <c r="C138" s="14" t="s">
        <v>75</v>
      </c>
      <c r="D138" s="38">
        <f>E135/E2</f>
        <v>1.7289250210126657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31.5">
      <c r="A139" s="35" t="s">
        <v>214</v>
      </c>
      <c r="B139" s="14" t="s">
        <v>108</v>
      </c>
      <c r="C139" s="14" t="s">
        <v>69</v>
      </c>
      <c r="D139" s="14" t="s">
        <v>40</v>
      </c>
      <c r="E139" s="17">
        <v>2489.68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5" t="s">
        <v>215</v>
      </c>
      <c r="B140" s="14" t="s">
        <v>109</v>
      </c>
      <c r="C140" s="14" t="s">
        <v>69</v>
      </c>
      <c r="D140" s="14" t="s">
        <v>34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.75">
      <c r="A141" s="35" t="s">
        <v>216</v>
      </c>
      <c r="B141" s="14" t="s">
        <v>66</v>
      </c>
      <c r="C141" s="14" t="s">
        <v>69</v>
      </c>
      <c r="D141" s="14" t="s">
        <v>12</v>
      </c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5" t="s">
        <v>217</v>
      </c>
      <c r="B142" s="14" t="s">
        <v>110</v>
      </c>
      <c r="C142" s="14" t="s">
        <v>75</v>
      </c>
      <c r="D142" s="38">
        <f>E139/E2</f>
        <v>0.7215836304089499</v>
      </c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31.5">
      <c r="A143" s="35" t="s">
        <v>355</v>
      </c>
      <c r="B143" s="14" t="s">
        <v>108</v>
      </c>
      <c r="C143" s="14" t="s">
        <v>69</v>
      </c>
      <c r="D143" s="14" t="s">
        <v>337</v>
      </c>
      <c r="E143" s="17">
        <v>1177.93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5" t="s">
        <v>356</v>
      </c>
      <c r="B144" s="14" t="s">
        <v>109</v>
      </c>
      <c r="C144" s="14" t="s">
        <v>69</v>
      </c>
      <c r="D144" s="14" t="s">
        <v>38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15.75">
      <c r="A145" s="35" t="s">
        <v>357</v>
      </c>
      <c r="B145" s="14" t="s">
        <v>66</v>
      </c>
      <c r="C145" s="14" t="s">
        <v>69</v>
      </c>
      <c r="D145" s="14" t="s">
        <v>12</v>
      </c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5" t="s">
        <v>358</v>
      </c>
      <c r="B146" s="14" t="s">
        <v>110</v>
      </c>
      <c r="C146" s="14" t="s">
        <v>75</v>
      </c>
      <c r="D146" s="38">
        <f>E143/E2</f>
        <v>0.3413992986117149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31.5">
      <c r="A147" s="35"/>
      <c r="B147" s="14" t="s">
        <v>108</v>
      </c>
      <c r="C147" s="14" t="s">
        <v>69</v>
      </c>
      <c r="D147" s="38" t="s">
        <v>336</v>
      </c>
      <c r="E147" s="17">
        <v>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5"/>
      <c r="B148" s="14" t="s">
        <v>109</v>
      </c>
      <c r="C148" s="14" t="s">
        <v>69</v>
      </c>
      <c r="D148" s="38" t="s">
        <v>34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15.75">
      <c r="A149" s="35"/>
      <c r="B149" s="14" t="s">
        <v>66</v>
      </c>
      <c r="C149" s="14" t="s">
        <v>69</v>
      </c>
      <c r="D149" s="38" t="s">
        <v>12</v>
      </c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5"/>
      <c r="B150" s="14" t="s">
        <v>110</v>
      </c>
      <c r="C150" s="14" t="s">
        <v>75</v>
      </c>
      <c r="D150" s="38">
        <f>E147/E2</f>
        <v>0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31.5">
      <c r="A151" s="35" t="s">
        <v>359</v>
      </c>
      <c r="B151" s="14" t="s">
        <v>108</v>
      </c>
      <c r="C151" s="14" t="s">
        <v>69</v>
      </c>
      <c r="D151" s="38" t="s">
        <v>338</v>
      </c>
      <c r="E151" s="17">
        <v>0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5" t="s">
        <v>360</v>
      </c>
      <c r="B152" s="14" t="s">
        <v>109</v>
      </c>
      <c r="C152" s="14" t="s">
        <v>69</v>
      </c>
      <c r="D152" s="38" t="s">
        <v>27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15.75">
      <c r="A153" s="35" t="s">
        <v>361</v>
      </c>
      <c r="B153" s="14" t="s">
        <v>66</v>
      </c>
      <c r="C153" s="14" t="s">
        <v>69</v>
      </c>
      <c r="D153" s="38" t="s">
        <v>12</v>
      </c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5" t="s">
        <v>362</v>
      </c>
      <c r="B154" s="14" t="s">
        <v>110</v>
      </c>
      <c r="C154" s="14" t="s">
        <v>75</v>
      </c>
      <c r="D154" s="38">
        <f>E151/E2</f>
        <v>0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31.5">
      <c r="A155" s="35" t="s">
        <v>363</v>
      </c>
      <c r="B155" s="14" t="s">
        <v>108</v>
      </c>
      <c r="C155" s="14" t="s">
        <v>69</v>
      </c>
      <c r="D155" s="38" t="s">
        <v>335</v>
      </c>
      <c r="E155" s="17">
        <v>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5" t="s">
        <v>364</v>
      </c>
      <c r="B156" s="14" t="s">
        <v>109</v>
      </c>
      <c r="C156" s="14" t="s">
        <v>69</v>
      </c>
      <c r="D156" s="38" t="s">
        <v>27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.75">
      <c r="A157" s="35" t="s">
        <v>365</v>
      </c>
      <c r="B157" s="14" t="s">
        <v>66</v>
      </c>
      <c r="C157" s="14" t="s">
        <v>69</v>
      </c>
      <c r="D157" s="38" t="s">
        <v>12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5" t="s">
        <v>366</v>
      </c>
      <c r="B158" s="14" t="s">
        <v>110</v>
      </c>
      <c r="C158" s="14" t="s">
        <v>75</v>
      </c>
      <c r="D158" s="38">
        <f>E155/E2</f>
        <v>0</v>
      </c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5"/>
      <c r="B159" s="14" t="s">
        <v>108</v>
      </c>
      <c r="C159" s="14" t="s">
        <v>69</v>
      </c>
      <c r="D159" s="38" t="s">
        <v>377</v>
      </c>
      <c r="E159" s="17">
        <v>728.42</v>
      </c>
      <c r="F159" s="40" t="s">
        <v>376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5"/>
      <c r="B160" s="14" t="s">
        <v>109</v>
      </c>
      <c r="C160" s="14" t="s">
        <v>69</v>
      </c>
      <c r="D160" s="38" t="s">
        <v>27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5"/>
      <c r="B161" s="14" t="s">
        <v>66</v>
      </c>
      <c r="C161" s="14" t="s">
        <v>69</v>
      </c>
      <c r="D161" s="38" t="s">
        <v>12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5"/>
      <c r="B162" s="14" t="s">
        <v>110</v>
      </c>
      <c r="C162" s="14" t="s">
        <v>75</v>
      </c>
      <c r="D162" s="38">
        <v>3.64</v>
      </c>
      <c r="E162" s="17"/>
      <c r="F162" s="40" t="s">
        <v>379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5" t="s">
        <v>367</v>
      </c>
      <c r="B163" s="14" t="s">
        <v>108</v>
      </c>
      <c r="C163" s="14" t="s">
        <v>69</v>
      </c>
      <c r="D163" s="14" t="s">
        <v>332</v>
      </c>
      <c r="E163" s="17">
        <v>21619.58</v>
      </c>
      <c r="F163" s="41">
        <v>1.702469</v>
      </c>
      <c r="G163" s="42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5" t="s">
        <v>368</v>
      </c>
      <c r="B164" s="14" t="s">
        <v>109</v>
      </c>
      <c r="C164" s="14" t="s">
        <v>69</v>
      </c>
      <c r="D164" s="14" t="s">
        <v>27</v>
      </c>
      <c r="E164" s="17"/>
      <c r="F164" s="40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5" t="s">
        <v>369</v>
      </c>
      <c r="B165" s="14" t="s">
        <v>66</v>
      </c>
      <c r="C165" s="14" t="s">
        <v>69</v>
      </c>
      <c r="D165" s="14" t="s">
        <v>381</v>
      </c>
      <c r="E165" s="17"/>
      <c r="F165" s="40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5" t="s">
        <v>370</v>
      </c>
      <c r="B166" s="14" t="s">
        <v>110</v>
      </c>
      <c r="C166" s="14" t="s">
        <v>75</v>
      </c>
      <c r="D166" s="38">
        <f>E163/F163</f>
        <v>12698.956632984215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47.25">
      <c r="A167" s="31" t="s">
        <v>218</v>
      </c>
      <c r="B167" s="32" t="s">
        <v>106</v>
      </c>
      <c r="C167" s="32" t="s">
        <v>69</v>
      </c>
      <c r="D167" s="32" t="s">
        <v>41</v>
      </c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5" t="s">
        <v>219</v>
      </c>
      <c r="B168" s="14" t="s">
        <v>107</v>
      </c>
      <c r="C168" s="14" t="s">
        <v>75</v>
      </c>
      <c r="D168" s="36">
        <f>E169+E173+E177+E181+E185+E189+E193+E197+E201+E205</f>
        <v>48533.31999999999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31.5">
      <c r="A169" s="35" t="s">
        <v>220</v>
      </c>
      <c r="B169" s="14" t="s">
        <v>108</v>
      </c>
      <c r="C169" s="14" t="s">
        <v>69</v>
      </c>
      <c r="D169" s="14" t="s">
        <v>42</v>
      </c>
      <c r="E169" s="17">
        <v>3022.8</v>
      </c>
      <c r="F169" s="18">
        <v>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5" t="s">
        <v>221</v>
      </c>
      <c r="B170" s="14" t="s">
        <v>109</v>
      </c>
      <c r="C170" s="14" t="s">
        <v>69</v>
      </c>
      <c r="D170" s="14" t="s">
        <v>43</v>
      </c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.75">
      <c r="A171" s="35" t="s">
        <v>222</v>
      </c>
      <c r="B171" s="14" t="s">
        <v>66</v>
      </c>
      <c r="C171" s="14" t="s">
        <v>69</v>
      </c>
      <c r="D171" s="14" t="s">
        <v>22</v>
      </c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5" t="s">
        <v>223</v>
      </c>
      <c r="B172" s="14" t="s">
        <v>110</v>
      </c>
      <c r="C172" s="14" t="s">
        <v>75</v>
      </c>
      <c r="D172" s="38">
        <v>251.9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31.5">
      <c r="A173" s="35"/>
      <c r="B173" s="14" t="s">
        <v>108</v>
      </c>
      <c r="C173" s="14" t="s">
        <v>69</v>
      </c>
      <c r="D173" s="14" t="s">
        <v>382</v>
      </c>
      <c r="E173" s="17">
        <v>2476.95</v>
      </c>
      <c r="F173" s="18">
        <v>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5"/>
      <c r="B174" s="14" t="s">
        <v>109</v>
      </c>
      <c r="C174" s="14" t="s">
        <v>69</v>
      </c>
      <c r="D174" s="14" t="s">
        <v>43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.75">
      <c r="A175" s="35"/>
      <c r="B175" s="14" t="s">
        <v>66</v>
      </c>
      <c r="C175" s="14" t="s">
        <v>69</v>
      </c>
      <c r="D175" s="14" t="s">
        <v>22</v>
      </c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5"/>
      <c r="B176" s="14" t="s">
        <v>110</v>
      </c>
      <c r="C176" s="14" t="s">
        <v>75</v>
      </c>
      <c r="D176" s="38">
        <v>353.85</v>
      </c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31.5">
      <c r="A177" s="35" t="s">
        <v>224</v>
      </c>
      <c r="B177" s="14" t="s">
        <v>108</v>
      </c>
      <c r="C177" s="14" t="s">
        <v>69</v>
      </c>
      <c r="D177" s="14" t="s">
        <v>44</v>
      </c>
      <c r="E177" s="17">
        <f>129.15+2874.74</f>
        <v>3003.89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5" t="s">
        <v>225</v>
      </c>
      <c r="B178" s="14" t="s">
        <v>109</v>
      </c>
      <c r="C178" s="14" t="s">
        <v>69</v>
      </c>
      <c r="D178" s="14" t="s">
        <v>27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15.75">
      <c r="A179" s="35" t="s">
        <v>226</v>
      </c>
      <c r="B179" s="14" t="s">
        <v>66</v>
      </c>
      <c r="C179" s="14" t="s">
        <v>69</v>
      </c>
      <c r="D179" s="14" t="s">
        <v>12</v>
      </c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5" t="s">
        <v>227</v>
      </c>
      <c r="B180" s="14" t="s">
        <v>110</v>
      </c>
      <c r="C180" s="14" t="s">
        <v>75</v>
      </c>
      <c r="D180" s="38">
        <f>E177/E2</f>
        <v>0.8706170477929455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31.5">
      <c r="A181" s="35" t="s">
        <v>228</v>
      </c>
      <c r="B181" s="14" t="s">
        <v>108</v>
      </c>
      <c r="C181" s="14" t="s">
        <v>69</v>
      </c>
      <c r="D181" s="14" t="s">
        <v>45</v>
      </c>
      <c r="E181" s="17">
        <v>96.74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5" t="s">
        <v>229</v>
      </c>
      <c r="B182" s="14" t="s">
        <v>109</v>
      </c>
      <c r="C182" s="14" t="s">
        <v>69</v>
      </c>
      <c r="D182" s="14" t="s">
        <v>27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15.75">
      <c r="A183" s="35" t="s">
        <v>230</v>
      </c>
      <c r="B183" s="14" t="s">
        <v>66</v>
      </c>
      <c r="C183" s="14" t="s">
        <v>69</v>
      </c>
      <c r="D183" s="14" t="s">
        <v>12</v>
      </c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5" t="s">
        <v>231</v>
      </c>
      <c r="B184" s="14" t="s">
        <v>110</v>
      </c>
      <c r="C184" s="14" t="s">
        <v>75</v>
      </c>
      <c r="D184" s="38">
        <f>E181/E2</f>
        <v>0.028038141610874413</v>
      </c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31.5">
      <c r="A185" s="35" t="s">
        <v>232</v>
      </c>
      <c r="B185" s="14" t="s">
        <v>108</v>
      </c>
      <c r="C185" s="14" t="s">
        <v>69</v>
      </c>
      <c r="D185" s="14" t="s">
        <v>46</v>
      </c>
      <c r="E185" s="17">
        <f>497.76+6308.84+639.01+2230.59+3001.51</f>
        <v>12677.710000000001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5" t="s">
        <v>233</v>
      </c>
      <c r="B186" s="14" t="s">
        <v>109</v>
      </c>
      <c r="C186" s="14" t="s">
        <v>69</v>
      </c>
      <c r="D186" s="14" t="s">
        <v>27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5.75">
      <c r="A187" s="35" t="s">
        <v>234</v>
      </c>
      <c r="B187" s="14" t="s">
        <v>66</v>
      </c>
      <c r="C187" s="14" t="s">
        <v>69</v>
      </c>
      <c r="D187" s="14" t="s">
        <v>12</v>
      </c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5" t="s">
        <v>235</v>
      </c>
      <c r="B188" s="14" t="s">
        <v>110</v>
      </c>
      <c r="C188" s="14" t="s">
        <v>75</v>
      </c>
      <c r="D188" s="38">
        <f>E185/E2</f>
        <v>3.6743790395038114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31.5">
      <c r="A189" s="35" t="s">
        <v>236</v>
      </c>
      <c r="B189" s="14" t="s">
        <v>108</v>
      </c>
      <c r="C189" s="14" t="s">
        <v>69</v>
      </c>
      <c r="D189" s="14" t="s">
        <v>323</v>
      </c>
      <c r="E189" s="17">
        <f>497.76+57.11+826.95</f>
        <v>1381.8200000000002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5" t="s">
        <v>237</v>
      </c>
      <c r="B190" s="14" t="s">
        <v>109</v>
      </c>
      <c r="C190" s="14" t="s">
        <v>69</v>
      </c>
      <c r="D190" s="14" t="s">
        <v>27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15.75">
      <c r="A191" s="35" t="s">
        <v>239</v>
      </c>
      <c r="B191" s="14" t="s">
        <v>66</v>
      </c>
      <c r="C191" s="14" t="s">
        <v>69</v>
      </c>
      <c r="D191" s="14" t="s">
        <v>12</v>
      </c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5" t="s">
        <v>240</v>
      </c>
      <c r="B192" s="14" t="s">
        <v>110</v>
      </c>
      <c r="C192" s="14" t="s">
        <v>75</v>
      </c>
      <c r="D192" s="38">
        <f>E189/E2</f>
        <v>0.4004927107787729</v>
      </c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31.5">
      <c r="A193" s="35" t="s">
        <v>241</v>
      </c>
      <c r="B193" s="14" t="s">
        <v>108</v>
      </c>
      <c r="C193" s="14" t="s">
        <v>69</v>
      </c>
      <c r="D193" s="14" t="s">
        <v>47</v>
      </c>
      <c r="E193" s="17">
        <v>7216.6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5" t="s">
        <v>238</v>
      </c>
      <c r="B194" s="14" t="s">
        <v>109</v>
      </c>
      <c r="C194" s="14" t="s">
        <v>69</v>
      </c>
      <c r="D194" s="14" t="s">
        <v>27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.75">
      <c r="A195" s="35" t="s">
        <v>242</v>
      </c>
      <c r="B195" s="14" t="s">
        <v>66</v>
      </c>
      <c r="C195" s="14" t="s">
        <v>69</v>
      </c>
      <c r="D195" s="14" t="s">
        <v>12</v>
      </c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5" t="s">
        <v>243</v>
      </c>
      <c r="B196" s="14" t="s">
        <v>110</v>
      </c>
      <c r="C196" s="14" t="s">
        <v>75</v>
      </c>
      <c r="D196" s="38">
        <f>E193/E2</f>
        <v>2.091586238877779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31.5">
      <c r="A197" s="35" t="s">
        <v>244</v>
      </c>
      <c r="B197" s="14" t="s">
        <v>108</v>
      </c>
      <c r="C197" s="14" t="s">
        <v>69</v>
      </c>
      <c r="D197" s="14" t="s">
        <v>48</v>
      </c>
      <c r="E197" s="17">
        <v>313.32</v>
      </c>
      <c r="F197" s="18" t="s">
        <v>333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5" t="s">
        <v>245</v>
      </c>
      <c r="B198" s="14" t="s">
        <v>109</v>
      </c>
      <c r="C198" s="14" t="s">
        <v>69</v>
      </c>
      <c r="D198" s="14" t="s">
        <v>27</v>
      </c>
      <c r="E198" s="17"/>
      <c r="F198" s="18" t="s">
        <v>12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.75">
      <c r="A199" s="35" t="s">
        <v>246</v>
      </c>
      <c r="B199" s="14" t="s">
        <v>66</v>
      </c>
      <c r="C199" s="14" t="s">
        <v>69</v>
      </c>
      <c r="D199" s="14" t="s">
        <v>12</v>
      </c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5" t="s">
        <v>247</v>
      </c>
      <c r="B200" s="14" t="s">
        <v>110</v>
      </c>
      <c r="C200" s="14" t="s">
        <v>75</v>
      </c>
      <c r="D200" s="38">
        <f>E197/E2</f>
        <v>0.09080949482653682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31.5">
      <c r="A201" s="35" t="s">
        <v>248</v>
      </c>
      <c r="B201" s="14" t="s">
        <v>108</v>
      </c>
      <c r="C201" s="14" t="s">
        <v>69</v>
      </c>
      <c r="D201" s="14" t="s">
        <v>49</v>
      </c>
      <c r="E201" s="17">
        <f>4202.42+1284.75+2180.72+446.73+1653.89</f>
        <v>9768.509999999998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5" t="s">
        <v>249</v>
      </c>
      <c r="B202" s="14" t="s">
        <v>109</v>
      </c>
      <c r="C202" s="14" t="s">
        <v>69</v>
      </c>
      <c r="D202" s="14" t="s">
        <v>27</v>
      </c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.75">
      <c r="A203" s="35" t="s">
        <v>250</v>
      </c>
      <c r="B203" s="14" t="s">
        <v>66</v>
      </c>
      <c r="C203" s="14" t="s">
        <v>69</v>
      </c>
      <c r="D203" s="14" t="s">
        <v>12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5" t="s">
        <v>251</v>
      </c>
      <c r="B204" s="14" t="s">
        <v>110</v>
      </c>
      <c r="C204" s="14" t="s">
        <v>75</v>
      </c>
      <c r="D204" s="38">
        <f>E201/E2</f>
        <v>2.8312059820885134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31.5">
      <c r="A205" s="35"/>
      <c r="B205" s="14" t="s">
        <v>108</v>
      </c>
      <c r="C205" s="14" t="s">
        <v>69</v>
      </c>
      <c r="D205" s="38" t="s">
        <v>378</v>
      </c>
      <c r="E205" s="17">
        <v>8574.98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5"/>
      <c r="B206" s="14" t="s">
        <v>109</v>
      </c>
      <c r="C206" s="14" t="s">
        <v>69</v>
      </c>
      <c r="D206" s="38" t="s">
        <v>27</v>
      </c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.75">
      <c r="A207" s="35"/>
      <c r="B207" s="14" t="s">
        <v>66</v>
      </c>
      <c r="C207" s="14" t="s">
        <v>69</v>
      </c>
      <c r="D207" s="38" t="s">
        <v>12</v>
      </c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5"/>
      <c r="B208" s="14" t="s">
        <v>110</v>
      </c>
      <c r="C208" s="14" t="s">
        <v>75</v>
      </c>
      <c r="D208" s="38">
        <f>E205/E2</f>
        <v>2.485285337506883</v>
      </c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47.25">
      <c r="A209" s="31" t="s">
        <v>286</v>
      </c>
      <c r="B209" s="32" t="s">
        <v>106</v>
      </c>
      <c r="C209" s="32" t="s">
        <v>69</v>
      </c>
      <c r="D209" s="32" t="s">
        <v>50</v>
      </c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8.75">
      <c r="A210" s="35" t="s">
        <v>252</v>
      </c>
      <c r="B210" s="14" t="s">
        <v>107</v>
      </c>
      <c r="C210" s="14" t="s">
        <v>75</v>
      </c>
      <c r="D210" s="36">
        <f>E211+E215+E219+E223+E227+E231+E235+E239+E243+E247</f>
        <v>35266.67</v>
      </c>
      <c r="E210" s="17"/>
      <c r="F210" s="43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31.5">
      <c r="A211" s="35" t="s">
        <v>253</v>
      </c>
      <c r="B211" s="14" t="s">
        <v>108</v>
      </c>
      <c r="C211" s="14" t="s">
        <v>69</v>
      </c>
      <c r="D211" s="14" t="s">
        <v>384</v>
      </c>
      <c r="E211" s="17">
        <v>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5" t="s">
        <v>282</v>
      </c>
      <c r="B212" s="14" t="s">
        <v>109</v>
      </c>
      <c r="C212" s="14" t="s">
        <v>69</v>
      </c>
      <c r="D212" s="14" t="s">
        <v>27</v>
      </c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15.75">
      <c r="A213" s="35" t="s">
        <v>254</v>
      </c>
      <c r="B213" s="14" t="s">
        <v>66</v>
      </c>
      <c r="C213" s="14" t="s">
        <v>69</v>
      </c>
      <c r="D213" s="14" t="s">
        <v>12</v>
      </c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5.75">
      <c r="A214" s="35" t="s">
        <v>255</v>
      </c>
      <c r="B214" s="14" t="s">
        <v>110</v>
      </c>
      <c r="C214" s="14" t="s">
        <v>75</v>
      </c>
      <c r="D214" s="14">
        <v>0</v>
      </c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31.5">
      <c r="A215" s="35" t="s">
        <v>256</v>
      </c>
      <c r="B215" s="14" t="s">
        <v>108</v>
      </c>
      <c r="C215" s="14" t="s">
        <v>69</v>
      </c>
      <c r="D215" s="14" t="s">
        <v>52</v>
      </c>
      <c r="E215" s="17">
        <v>124.84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5" t="s">
        <v>257</v>
      </c>
      <c r="B216" s="14" t="s">
        <v>109</v>
      </c>
      <c r="C216" s="14" t="s">
        <v>69</v>
      </c>
      <c r="D216" s="14" t="s">
        <v>27</v>
      </c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.75">
      <c r="A217" s="35" t="s">
        <v>258</v>
      </c>
      <c r="B217" s="14" t="s">
        <v>66</v>
      </c>
      <c r="C217" s="14" t="s">
        <v>69</v>
      </c>
      <c r="D217" s="14" t="s">
        <v>12</v>
      </c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5" t="s">
        <v>259</v>
      </c>
      <c r="B218" s="14" t="s">
        <v>110</v>
      </c>
      <c r="C218" s="14" t="s">
        <v>75</v>
      </c>
      <c r="D218" s="38">
        <f>E215/E2</f>
        <v>0.03618236095411993</v>
      </c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31.5">
      <c r="A219" s="35" t="s">
        <v>260</v>
      </c>
      <c r="B219" s="14" t="s">
        <v>108</v>
      </c>
      <c r="C219" s="14" t="s">
        <v>69</v>
      </c>
      <c r="D219" s="14" t="s">
        <v>51</v>
      </c>
      <c r="E219" s="17">
        <v>1276.56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5" t="s">
        <v>261</v>
      </c>
      <c r="B220" s="14" t="s">
        <v>109</v>
      </c>
      <c r="C220" s="14" t="s">
        <v>69</v>
      </c>
      <c r="D220" s="14" t="s">
        <v>27</v>
      </c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.75">
      <c r="A221" s="35" t="s">
        <v>262</v>
      </c>
      <c r="B221" s="14" t="s">
        <v>66</v>
      </c>
      <c r="C221" s="14" t="s">
        <v>69</v>
      </c>
      <c r="D221" s="14" t="s">
        <v>12</v>
      </c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5" t="s">
        <v>263</v>
      </c>
      <c r="B222" s="14" t="s">
        <v>110</v>
      </c>
      <c r="C222" s="14" t="s">
        <v>75</v>
      </c>
      <c r="D222" s="44">
        <f>E219/E2</f>
        <v>0.36998521867663675</v>
      </c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31.5">
      <c r="A223" s="35" t="s">
        <v>264</v>
      </c>
      <c r="B223" s="14" t="s">
        <v>108</v>
      </c>
      <c r="C223" s="14" t="s">
        <v>69</v>
      </c>
      <c r="D223" s="14" t="s">
        <v>287</v>
      </c>
      <c r="E223" s="17">
        <v>0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.75">
      <c r="A224" s="35" t="s">
        <v>265</v>
      </c>
      <c r="B224" s="14" t="s">
        <v>109</v>
      </c>
      <c r="C224" s="14" t="s">
        <v>69</v>
      </c>
      <c r="D224" s="14" t="s">
        <v>27</v>
      </c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15.75">
      <c r="A225" s="35" t="s">
        <v>266</v>
      </c>
      <c r="B225" s="14" t="s">
        <v>66</v>
      </c>
      <c r="C225" s="14" t="s">
        <v>69</v>
      </c>
      <c r="D225" s="14" t="s">
        <v>12</v>
      </c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5" t="s">
        <v>267</v>
      </c>
      <c r="B226" s="14" t="s">
        <v>110</v>
      </c>
      <c r="C226" s="14" t="s">
        <v>75</v>
      </c>
      <c r="D226" s="14">
        <v>0</v>
      </c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31.5">
      <c r="A227" s="35" t="s">
        <v>268</v>
      </c>
      <c r="B227" s="14" t="s">
        <v>108</v>
      </c>
      <c r="C227" s="14" t="s">
        <v>69</v>
      </c>
      <c r="D227" s="14" t="s">
        <v>339</v>
      </c>
      <c r="E227" s="17">
        <v>367.26</v>
      </c>
      <c r="F227" s="18" t="s">
        <v>380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5" t="s">
        <v>269</v>
      </c>
      <c r="B228" s="14" t="s">
        <v>109</v>
      </c>
      <c r="C228" s="14" t="s">
        <v>69</v>
      </c>
      <c r="D228" s="14" t="s">
        <v>27</v>
      </c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15.75">
      <c r="A229" s="35" t="s">
        <v>270</v>
      </c>
      <c r="B229" s="14" t="s">
        <v>66</v>
      </c>
      <c r="C229" s="14" t="s">
        <v>69</v>
      </c>
      <c r="D229" s="14" t="s">
        <v>12</v>
      </c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5" t="s">
        <v>271</v>
      </c>
      <c r="B230" s="14" t="s">
        <v>110</v>
      </c>
      <c r="C230" s="14" t="s">
        <v>75</v>
      </c>
      <c r="D230" s="38">
        <f>E227/E2</f>
        <v>0.10644291800712981</v>
      </c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31.5">
      <c r="A231" s="35" t="s">
        <v>272</v>
      </c>
      <c r="B231" s="14" t="s">
        <v>108</v>
      </c>
      <c r="C231" s="14" t="s">
        <v>69</v>
      </c>
      <c r="D231" s="14" t="s">
        <v>1</v>
      </c>
      <c r="E231" s="17">
        <v>32370.51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5" t="s">
        <v>273</v>
      </c>
      <c r="B232" s="14" t="s">
        <v>109</v>
      </c>
      <c r="C232" s="14" t="s">
        <v>69</v>
      </c>
      <c r="D232" s="14" t="s">
        <v>27</v>
      </c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15.75">
      <c r="A233" s="35" t="s">
        <v>274</v>
      </c>
      <c r="B233" s="14" t="s">
        <v>66</v>
      </c>
      <c r="C233" s="14" t="s">
        <v>69</v>
      </c>
      <c r="D233" s="14" t="s">
        <v>12</v>
      </c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5" t="s">
        <v>275</v>
      </c>
      <c r="B234" s="14" t="s">
        <v>110</v>
      </c>
      <c r="C234" s="14" t="s">
        <v>75</v>
      </c>
      <c r="D234" s="38">
        <f>E231/E2</f>
        <v>9.381940700808624</v>
      </c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31.5">
      <c r="A235" s="35" t="s">
        <v>276</v>
      </c>
      <c r="B235" s="14" t="s">
        <v>108</v>
      </c>
      <c r="C235" s="14" t="s">
        <v>69</v>
      </c>
      <c r="D235" s="14" t="s">
        <v>0</v>
      </c>
      <c r="E235" s="17">
        <v>0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5" t="s">
        <v>277</v>
      </c>
      <c r="B236" s="14" t="s">
        <v>109</v>
      </c>
      <c r="C236" s="14" t="s">
        <v>69</v>
      </c>
      <c r="D236" s="14" t="s">
        <v>27</v>
      </c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15.75">
      <c r="A237" s="35" t="s">
        <v>278</v>
      </c>
      <c r="B237" s="14" t="s">
        <v>66</v>
      </c>
      <c r="C237" s="14" t="s">
        <v>69</v>
      </c>
      <c r="D237" s="14" t="s">
        <v>12</v>
      </c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5" t="s">
        <v>279</v>
      </c>
      <c r="B238" s="14" t="s">
        <v>110</v>
      </c>
      <c r="C238" s="14" t="s">
        <v>75</v>
      </c>
      <c r="D238" s="38">
        <f>E235/E2</f>
        <v>0</v>
      </c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31.5">
      <c r="A239" s="35" t="s">
        <v>281</v>
      </c>
      <c r="B239" s="14" t="s">
        <v>108</v>
      </c>
      <c r="C239" s="14" t="s">
        <v>69</v>
      </c>
      <c r="D239" s="14" t="s">
        <v>53</v>
      </c>
      <c r="E239" s="17">
        <f>80.93+1025.23</f>
        <v>1106.16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5" t="s">
        <v>283</v>
      </c>
      <c r="B240" s="14" t="s">
        <v>109</v>
      </c>
      <c r="C240" s="14" t="s">
        <v>69</v>
      </c>
      <c r="D240" s="14" t="s">
        <v>27</v>
      </c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15.75">
      <c r="A241" s="35" t="s">
        <v>284</v>
      </c>
      <c r="B241" s="14" t="s">
        <v>66</v>
      </c>
      <c r="C241" s="14" t="s">
        <v>69</v>
      </c>
      <c r="D241" s="14" t="s">
        <v>12</v>
      </c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5" t="s">
        <v>285</v>
      </c>
      <c r="B242" s="14" t="s">
        <v>110</v>
      </c>
      <c r="C242" s="14" t="s">
        <v>75</v>
      </c>
      <c r="D242" s="38">
        <f>E239/E2</f>
        <v>0.3205982088514042</v>
      </c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31.5">
      <c r="A243" s="35" t="s">
        <v>288</v>
      </c>
      <c r="B243" s="14" t="s">
        <v>108</v>
      </c>
      <c r="C243" s="14" t="s">
        <v>69</v>
      </c>
      <c r="D243" s="14" t="s">
        <v>54</v>
      </c>
      <c r="E243" s="17">
        <v>21.34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5" t="s">
        <v>289</v>
      </c>
      <c r="B244" s="14" t="s">
        <v>109</v>
      </c>
      <c r="C244" s="14" t="s">
        <v>69</v>
      </c>
      <c r="D244" s="14" t="s">
        <v>27</v>
      </c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15.75">
      <c r="A245" s="35" t="s">
        <v>290</v>
      </c>
      <c r="B245" s="14" t="s">
        <v>66</v>
      </c>
      <c r="C245" s="14" t="s">
        <v>69</v>
      </c>
      <c r="D245" s="14" t="s">
        <v>12</v>
      </c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5" t="s">
        <v>291</v>
      </c>
      <c r="B246" s="14" t="s">
        <v>110</v>
      </c>
      <c r="C246" s="14" t="s">
        <v>75</v>
      </c>
      <c r="D246" s="38">
        <f>E243/E2</f>
        <v>0.006184969422948728</v>
      </c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31.5">
      <c r="A247" s="35" t="s">
        <v>371</v>
      </c>
      <c r="B247" s="14" t="s">
        <v>108</v>
      </c>
      <c r="C247" s="14" t="s">
        <v>69</v>
      </c>
      <c r="D247" s="14" t="s">
        <v>55</v>
      </c>
      <c r="E247" s="17">
        <v>0</v>
      </c>
      <c r="F247" s="18" t="s">
        <v>334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5" t="s">
        <v>372</v>
      </c>
      <c r="B248" s="14" t="s">
        <v>109</v>
      </c>
      <c r="C248" s="14" t="s">
        <v>69</v>
      </c>
      <c r="D248" s="14" t="s">
        <v>27</v>
      </c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15.75">
      <c r="A249" s="35" t="s">
        <v>373</v>
      </c>
      <c r="B249" s="14" t="s">
        <v>66</v>
      </c>
      <c r="C249" s="14" t="s">
        <v>69</v>
      </c>
      <c r="D249" s="14" t="s">
        <v>324</v>
      </c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5" t="s">
        <v>374</v>
      </c>
      <c r="B250" s="14" t="s">
        <v>110</v>
      </c>
      <c r="C250" s="14" t="s">
        <v>75</v>
      </c>
      <c r="D250" s="38">
        <f>E247/E2</f>
        <v>0</v>
      </c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15.75">
      <c r="A251" s="35"/>
      <c r="B251" s="32" t="s">
        <v>280</v>
      </c>
      <c r="C251" s="14" t="s">
        <v>75</v>
      </c>
      <c r="D251" s="45">
        <f>SUM(D90,D28,D34,D60,D66,D72,D78,D84,D100,D110,D168,D210)</f>
        <v>477962.04</v>
      </c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9" customFormat="1" ht="15.75">
      <c r="A252" s="47" t="s">
        <v>292</v>
      </c>
      <c r="B252" s="47"/>
      <c r="C252" s="47"/>
      <c r="D252" s="47"/>
      <c r="E252" s="6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s="9" customFormat="1" ht="15.75">
      <c r="A253" s="12" t="s">
        <v>293</v>
      </c>
      <c r="B253" s="13" t="s">
        <v>294</v>
      </c>
      <c r="C253" s="13" t="s">
        <v>295</v>
      </c>
      <c r="D253" s="13">
        <v>7</v>
      </c>
      <c r="E253" s="6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s="9" customFormat="1" ht="15.75">
      <c r="A254" s="12" t="s">
        <v>296</v>
      </c>
      <c r="B254" s="13" t="s">
        <v>297</v>
      </c>
      <c r="C254" s="13" t="s">
        <v>295</v>
      </c>
      <c r="D254" s="13">
        <v>6</v>
      </c>
      <c r="E254" s="6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s="9" customFormat="1" ht="31.5">
      <c r="A255" s="12" t="s">
        <v>298</v>
      </c>
      <c r="B255" s="13" t="s">
        <v>299</v>
      </c>
      <c r="C255" s="13" t="s">
        <v>295</v>
      </c>
      <c r="D255" s="13">
        <v>1</v>
      </c>
      <c r="E255" s="6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s="9" customFormat="1" ht="15.75">
      <c r="A256" s="12" t="s">
        <v>300</v>
      </c>
      <c r="B256" s="13" t="s">
        <v>301</v>
      </c>
      <c r="C256" s="13" t="s">
        <v>75</v>
      </c>
      <c r="D256" s="13">
        <v>-32462.38</v>
      </c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47" t="s">
        <v>302</v>
      </c>
      <c r="B257" s="47"/>
      <c r="C257" s="47"/>
      <c r="D257" s="47"/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303</v>
      </c>
      <c r="B258" s="13" t="s">
        <v>74</v>
      </c>
      <c r="C258" s="13" t="s">
        <v>75</v>
      </c>
      <c r="D258" s="13">
        <v>0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304</v>
      </c>
      <c r="B259" s="13" t="s">
        <v>76</v>
      </c>
      <c r="C259" s="13" t="s">
        <v>75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305</v>
      </c>
      <c r="B260" s="13" t="s">
        <v>78</v>
      </c>
      <c r="C260" s="13" t="s">
        <v>75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12" t="s">
        <v>306</v>
      </c>
      <c r="B261" s="13" t="s">
        <v>101</v>
      </c>
      <c r="C261" s="13" t="s">
        <v>75</v>
      </c>
      <c r="D261" s="13">
        <v>0</v>
      </c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31.5">
      <c r="A262" s="12" t="s">
        <v>307</v>
      </c>
      <c r="B262" s="13" t="s">
        <v>308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5.75">
      <c r="A263" s="12" t="s">
        <v>309</v>
      </c>
      <c r="B263" s="13" t="s">
        <v>103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47" t="s">
        <v>310</v>
      </c>
      <c r="B264" s="47"/>
      <c r="C264" s="47"/>
      <c r="D264" s="47"/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311</v>
      </c>
      <c r="B265" s="13" t="s">
        <v>294</v>
      </c>
      <c r="C265" s="13" t="s">
        <v>295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5.75">
      <c r="A266" s="12" t="s">
        <v>312</v>
      </c>
      <c r="B266" s="13" t="s">
        <v>297</v>
      </c>
      <c r="C266" s="13" t="s">
        <v>295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313</v>
      </c>
      <c r="B267" s="13" t="s">
        <v>314</v>
      </c>
      <c r="C267" s="13" t="s">
        <v>295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12" t="s">
        <v>315</v>
      </c>
      <c r="B268" s="13" t="s">
        <v>301</v>
      </c>
      <c r="C268" s="13" t="s">
        <v>75</v>
      </c>
      <c r="D268" s="13">
        <v>0</v>
      </c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47" t="s">
        <v>316</v>
      </c>
      <c r="B269" s="47"/>
      <c r="C269" s="47"/>
      <c r="D269" s="47"/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317</v>
      </c>
      <c r="B270" s="13" t="s">
        <v>318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319</v>
      </c>
      <c r="B271" s="13" t="s">
        <v>320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31.5">
      <c r="A272" s="12" t="s">
        <v>321</v>
      </c>
      <c r="B272" s="13" t="s">
        <v>322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7"/>
      <c r="B273" s="8"/>
      <c r="C273" s="8"/>
      <c r="D273" s="8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7"/>
      <c r="B274" s="8"/>
      <c r="C274" s="8"/>
      <c r="D274" s="8"/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7"/>
      <c r="B275" s="8"/>
      <c r="C275" s="8"/>
      <c r="D275" s="8"/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15.75">
      <c r="A276" s="7"/>
      <c r="B276" s="8"/>
      <c r="C276" s="8"/>
      <c r="D276" s="8"/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s="9" customFormat="1" ht="15.75">
      <c r="A278" s="7"/>
      <c r="B278" s="8"/>
      <c r="C278" s="8"/>
      <c r="D278" s="8"/>
      <c r="E278" s="6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s="9" customFormat="1" ht="15.75">
      <c r="A279" s="7"/>
      <c r="B279" s="8"/>
      <c r="C279" s="8"/>
      <c r="D279" s="8"/>
      <c r="E279" s="6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s="9" customFormat="1" ht="15.75">
      <c r="A280" s="7"/>
      <c r="B280" s="8"/>
      <c r="C280" s="8"/>
      <c r="D280" s="8"/>
      <c r="E280" s="6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s="9" customFormat="1" ht="15.75">
      <c r="A281" s="7"/>
      <c r="B281" s="8"/>
      <c r="C281" s="8"/>
      <c r="D281" s="8"/>
      <c r="E281" s="6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s="9" customFormat="1" ht="15.75">
      <c r="A282" s="7"/>
      <c r="B282" s="8"/>
      <c r="C282" s="8"/>
      <c r="D282" s="8"/>
      <c r="E282" s="6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s="9" customFormat="1" ht="15.75">
      <c r="A283" s="7"/>
      <c r="B283" s="8"/>
      <c r="C283" s="8"/>
      <c r="D283" s="8"/>
      <c r="E283" s="6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s="9" customFormat="1" ht="15.75">
      <c r="A284" s="7"/>
      <c r="B284" s="8"/>
      <c r="C284" s="8"/>
      <c r="D284" s="8"/>
      <c r="E284" s="6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s="9" customFormat="1" ht="15.75">
      <c r="A285" s="7"/>
      <c r="B285" s="8"/>
      <c r="C285" s="8"/>
      <c r="D285" s="8"/>
      <c r="E285" s="6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s="9" customFormat="1" ht="15.75">
      <c r="A286" s="7"/>
      <c r="B286" s="8"/>
      <c r="C286" s="8"/>
      <c r="D286" s="8"/>
      <c r="E286" s="6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s="9" customFormat="1" ht="15.75">
      <c r="A287" s="7"/>
      <c r="B287" s="8"/>
      <c r="C287" s="8"/>
      <c r="D287" s="8"/>
      <c r="E287" s="6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s="9" customFormat="1" ht="15.75">
      <c r="A288" s="7"/>
      <c r="B288" s="8"/>
      <c r="C288" s="8"/>
      <c r="D288" s="8"/>
      <c r="E288" s="6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s="9" customFormat="1" ht="15.75">
      <c r="A289" s="7"/>
      <c r="B289" s="8"/>
      <c r="C289" s="8"/>
      <c r="D289" s="8"/>
      <c r="E289" s="6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s="9" customFormat="1" ht="15.75">
      <c r="A290" s="7"/>
      <c r="B290" s="8"/>
      <c r="C290" s="8"/>
      <c r="D290" s="8"/>
      <c r="E290" s="6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s="9" customFormat="1" ht="15.75">
      <c r="A291" s="7"/>
      <c r="B291" s="8"/>
      <c r="C291" s="8"/>
      <c r="D291" s="8"/>
      <c r="E291" s="6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s="9" customFormat="1" ht="15.75">
      <c r="A292" s="7"/>
      <c r="B292" s="8"/>
      <c r="C292" s="8"/>
      <c r="D292" s="8"/>
      <c r="E292" s="6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s="9" customFormat="1" ht="15.75">
      <c r="A293" s="7"/>
      <c r="B293" s="8"/>
      <c r="C293" s="8"/>
      <c r="D293" s="8"/>
      <c r="E293" s="6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s="9" customFormat="1" ht="15.75">
      <c r="A294" s="7"/>
      <c r="B294" s="8"/>
      <c r="C294" s="8"/>
      <c r="D294" s="8"/>
      <c r="E294" s="6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s="9" customFormat="1" ht="15.75">
      <c r="A295" s="7"/>
      <c r="B295" s="8"/>
      <c r="C295" s="8"/>
      <c r="D295" s="8"/>
      <c r="E295" s="6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s="9" customFormat="1" ht="15.75">
      <c r="A296" s="7"/>
      <c r="B296" s="8"/>
      <c r="C296" s="8"/>
      <c r="D296" s="8"/>
      <c r="E296" s="6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s="9" customFormat="1" ht="15.75">
      <c r="A297" s="7"/>
      <c r="B297" s="8"/>
      <c r="C297" s="8"/>
      <c r="D297" s="8"/>
      <c r="E297" s="6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s="9" customFormat="1" ht="15.75">
      <c r="A298" s="7"/>
      <c r="B298" s="8"/>
      <c r="C298" s="8"/>
      <c r="D298" s="8"/>
      <c r="E298" s="6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s="9" customFormat="1" ht="15.75">
      <c r="A299" s="7"/>
      <c r="B299" s="8"/>
      <c r="C299" s="8"/>
      <c r="D299" s="8"/>
      <c r="E299" s="6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s="9" customFormat="1" ht="15.75">
      <c r="A300" s="7"/>
      <c r="B300" s="8"/>
      <c r="C300" s="8"/>
      <c r="D300" s="8"/>
      <c r="E300" s="6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s="9" customFormat="1" ht="15.75">
      <c r="A301" s="7"/>
      <c r="B301" s="8"/>
      <c r="C301" s="8"/>
      <c r="D301" s="8"/>
      <c r="E301" s="6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s="9" customFormat="1" ht="15.75">
      <c r="A302" s="7"/>
      <c r="B302" s="8"/>
      <c r="C302" s="8"/>
      <c r="D302" s="8"/>
      <c r="E302" s="6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s="9" customFormat="1" ht="15.75">
      <c r="A303" s="7"/>
      <c r="B303" s="8"/>
      <c r="C303" s="8"/>
      <c r="D303" s="8"/>
      <c r="E303" s="6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s="9" customFormat="1" ht="15.75">
      <c r="A304" s="7"/>
      <c r="B304" s="8"/>
      <c r="C304" s="8"/>
      <c r="D304" s="8"/>
      <c r="E304" s="6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s="9" customFormat="1" ht="15.75">
      <c r="A305" s="7"/>
      <c r="B305" s="8"/>
      <c r="C305" s="8"/>
      <c r="D305" s="8"/>
      <c r="E305" s="6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s="9" customFormat="1" ht="15.75">
      <c r="A306" s="7"/>
      <c r="B306" s="8"/>
      <c r="C306" s="8"/>
      <c r="D306" s="8"/>
      <c r="E306" s="6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s="9" customFormat="1" ht="15.75">
      <c r="A307" s="7"/>
      <c r="B307" s="8"/>
      <c r="C307" s="8"/>
      <c r="D307" s="8"/>
      <c r="E307" s="6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s="9" customFormat="1" ht="15.75">
      <c r="A308" s="7"/>
      <c r="B308" s="8"/>
      <c r="C308" s="8"/>
      <c r="D308" s="8"/>
      <c r="E308" s="6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s="9" customFormat="1" ht="15.75">
      <c r="A309" s="7"/>
      <c r="B309" s="8"/>
      <c r="C309" s="8"/>
      <c r="D309" s="8"/>
      <c r="E309" s="6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s="9" customFormat="1" ht="15.75">
      <c r="A310" s="7"/>
      <c r="B310" s="8"/>
      <c r="C310" s="8"/>
      <c r="D310" s="8"/>
      <c r="E310" s="6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s="9" customFormat="1" ht="15.75">
      <c r="A311" s="7"/>
      <c r="B311" s="8"/>
      <c r="C311" s="8"/>
      <c r="D311" s="8"/>
      <c r="E311" s="6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s="9" customFormat="1" ht="15.75">
      <c r="A312" s="7"/>
      <c r="B312" s="8"/>
      <c r="C312" s="8"/>
      <c r="D312" s="8"/>
      <c r="E312" s="6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s="9" customFormat="1" ht="15.75">
      <c r="A313" s="7"/>
      <c r="B313" s="8"/>
      <c r="C313" s="8"/>
      <c r="D313" s="8"/>
      <c r="E313" s="6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s="9" customFormat="1" ht="15.75">
      <c r="A314" s="7"/>
      <c r="B314" s="8"/>
      <c r="C314" s="8"/>
      <c r="D314" s="8"/>
      <c r="E314" s="6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s="9" customFormat="1" ht="15.75">
      <c r="A315" s="7"/>
      <c r="B315" s="8"/>
      <c r="C315" s="8"/>
      <c r="D315" s="8"/>
      <c r="E315" s="6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s="9" customFormat="1" ht="15.75">
      <c r="A316" s="7"/>
      <c r="B316" s="8"/>
      <c r="C316" s="8"/>
      <c r="D316" s="8"/>
      <c r="E316" s="6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s="9" customFormat="1" ht="15.75">
      <c r="A317" s="7"/>
      <c r="B317" s="8"/>
      <c r="C317" s="8"/>
      <c r="D317" s="8"/>
      <c r="E317" s="6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s="9" customFormat="1" ht="15.75">
      <c r="A318" s="7"/>
      <c r="B318" s="8"/>
      <c r="C318" s="8"/>
      <c r="D318" s="8"/>
      <c r="E318" s="6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s="9" customFormat="1" ht="15.75">
      <c r="A319" s="7"/>
      <c r="B319" s="8"/>
      <c r="C319" s="8"/>
      <c r="D319" s="8"/>
      <c r="E319" s="6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s="9" customFormat="1" ht="15.75">
      <c r="A320" s="7"/>
      <c r="B320" s="8"/>
      <c r="C320" s="8"/>
      <c r="D320" s="8"/>
      <c r="E320" s="6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s="9" customFormat="1" ht="15.75">
      <c r="A321" s="7"/>
      <c r="B321" s="8"/>
      <c r="C321" s="8"/>
      <c r="D321" s="8"/>
      <c r="E321" s="6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s="9" customFormat="1" ht="15.75">
      <c r="A322" s="7"/>
      <c r="B322" s="8"/>
      <c r="C322" s="8"/>
      <c r="D322" s="8"/>
      <c r="E322" s="6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s="9" customFormat="1" ht="15.75">
      <c r="A323" s="7"/>
      <c r="B323" s="8"/>
      <c r="C323" s="8"/>
      <c r="D323" s="8"/>
      <c r="E323" s="6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s="9" customFormat="1" ht="15.75">
      <c r="A324" s="7"/>
      <c r="B324" s="8"/>
      <c r="C324" s="8"/>
      <c r="D324" s="8"/>
      <c r="E324" s="6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s="9" customFormat="1" ht="15.75">
      <c r="A325" s="7"/>
      <c r="B325" s="8"/>
      <c r="C325" s="8"/>
      <c r="D325" s="8"/>
      <c r="E325" s="6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s="9" customFormat="1" ht="15.75">
      <c r="A326" s="7"/>
      <c r="B326" s="8"/>
      <c r="C326" s="8"/>
      <c r="D326" s="8"/>
      <c r="E326" s="6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s="9" customFormat="1" ht="15.75">
      <c r="A327" s="7"/>
      <c r="B327" s="8"/>
      <c r="C327" s="8"/>
      <c r="D327" s="8"/>
      <c r="E327" s="6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s="9" customFormat="1" ht="15.75">
      <c r="A328" s="7"/>
      <c r="B328" s="8"/>
      <c r="C328" s="8"/>
      <c r="D328" s="8"/>
      <c r="E328" s="6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s="9" customFormat="1" ht="15.75">
      <c r="A329" s="7"/>
      <c r="B329" s="8"/>
      <c r="C329" s="8"/>
      <c r="D329" s="8"/>
      <c r="E329" s="6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s="9" customFormat="1" ht="15.75">
      <c r="A330" s="7"/>
      <c r="B330" s="8"/>
      <c r="C330" s="8"/>
      <c r="D330" s="8"/>
      <c r="E330" s="6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s="9" customFormat="1" ht="15.75">
      <c r="A331" s="7"/>
      <c r="B331" s="8"/>
      <c r="C331" s="8"/>
      <c r="D331" s="8"/>
      <c r="E331" s="6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s="9" customFormat="1" ht="15.75">
      <c r="A332" s="7"/>
      <c r="B332" s="8"/>
      <c r="C332" s="8"/>
      <c r="D332" s="8"/>
      <c r="E332" s="6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s="9" customFormat="1" ht="15.75">
      <c r="A333" s="7"/>
      <c r="B333" s="8"/>
      <c r="C333" s="8"/>
      <c r="D333" s="8"/>
      <c r="E333" s="6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s="9" customFormat="1" ht="15.75">
      <c r="A334" s="7"/>
      <c r="B334" s="8"/>
      <c r="C334" s="8"/>
      <c r="D334" s="8"/>
      <c r="E334" s="6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s="9" customFormat="1" ht="15.75">
      <c r="A335" s="7"/>
      <c r="B335" s="8"/>
      <c r="C335" s="8"/>
      <c r="D335" s="8"/>
      <c r="E335" s="6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s="9" customFormat="1" ht="15.75">
      <c r="A336" s="7"/>
      <c r="B336" s="8"/>
      <c r="C336" s="8"/>
      <c r="D336" s="8"/>
      <c r="E336" s="6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s="9" customFormat="1" ht="15.75">
      <c r="A337" s="7"/>
      <c r="B337" s="8"/>
      <c r="C337" s="8"/>
      <c r="D337" s="8"/>
      <c r="E337" s="6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s="9" customFormat="1" ht="15.75">
      <c r="A338" s="7"/>
      <c r="B338" s="8"/>
      <c r="C338" s="8"/>
      <c r="D338" s="8"/>
      <c r="E338" s="6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s="9" customFormat="1" ht="15.75">
      <c r="A339" s="7"/>
      <c r="B339" s="8"/>
      <c r="C339" s="8"/>
      <c r="D339" s="8"/>
      <c r="E339" s="6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s="9" customFormat="1" ht="15.75">
      <c r="A340" s="7"/>
      <c r="B340" s="8"/>
      <c r="C340" s="8"/>
      <c r="D340" s="8"/>
      <c r="E340" s="6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s="9" customFormat="1" ht="15.75">
      <c r="A341" s="7"/>
      <c r="B341" s="8"/>
      <c r="C341" s="8"/>
      <c r="D341" s="8"/>
      <c r="E341" s="6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s="9" customFormat="1" ht="15.75">
      <c r="A342" s="7"/>
      <c r="B342" s="8"/>
      <c r="C342" s="8"/>
      <c r="D342" s="8"/>
      <c r="E342" s="6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s="9" customFormat="1" ht="15.75">
      <c r="A343" s="7"/>
      <c r="B343" s="8"/>
      <c r="C343" s="8"/>
      <c r="D343" s="8"/>
      <c r="E343" s="6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s="9" customFormat="1" ht="15.75">
      <c r="A344" s="7"/>
      <c r="B344" s="8"/>
      <c r="C344" s="8"/>
      <c r="D344" s="8"/>
      <c r="E344" s="6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s="9" customFormat="1" ht="15.75">
      <c r="A345" s="7"/>
      <c r="B345" s="8"/>
      <c r="C345" s="8"/>
      <c r="D345" s="8"/>
      <c r="E345" s="6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s="9" customFormat="1" ht="15.75">
      <c r="A346" s="7"/>
      <c r="B346" s="8"/>
      <c r="C346" s="8"/>
      <c r="D346" s="8"/>
      <c r="E346" s="6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s="9" customFormat="1" ht="15.75">
      <c r="A347" s="7"/>
      <c r="B347" s="8"/>
      <c r="C347" s="8"/>
      <c r="D347" s="8"/>
      <c r="E347" s="6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s="9" customFormat="1" ht="15.75">
      <c r="A348" s="7"/>
      <c r="B348" s="8"/>
      <c r="C348" s="8"/>
      <c r="D348" s="8"/>
      <c r="E348" s="6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s="9" customFormat="1" ht="15.75">
      <c r="A349" s="7"/>
      <c r="B349" s="8"/>
      <c r="C349" s="8"/>
      <c r="D349" s="8"/>
      <c r="E349" s="6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s="9" customFormat="1" ht="15.75">
      <c r="A350" s="7"/>
      <c r="B350" s="8"/>
      <c r="C350" s="8"/>
      <c r="D350" s="8"/>
      <c r="E350" s="6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s="9" customFormat="1" ht="15.75">
      <c r="A351" s="7"/>
      <c r="B351" s="8"/>
      <c r="C351" s="8"/>
      <c r="D351" s="8"/>
      <c r="E351" s="6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s="9" customFormat="1" ht="15.75">
      <c r="A352" s="7"/>
      <c r="B352" s="8"/>
      <c r="C352" s="8"/>
      <c r="D352" s="8"/>
      <c r="E352" s="6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s="9" customFormat="1" ht="15.75">
      <c r="A353" s="7"/>
      <c r="B353" s="8"/>
      <c r="C353" s="8"/>
      <c r="D353" s="8"/>
      <c r="E353" s="6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s="9" customFormat="1" ht="15.75">
      <c r="A354" s="7"/>
      <c r="B354" s="8"/>
      <c r="C354" s="8"/>
      <c r="D354" s="8"/>
      <c r="E354" s="6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s="9" customFormat="1" ht="15.75">
      <c r="A355" s="7"/>
      <c r="B355" s="8"/>
      <c r="C355" s="8"/>
      <c r="D355" s="8"/>
      <c r="E355" s="6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s="9" customFormat="1" ht="15.75">
      <c r="A356" s="7"/>
      <c r="B356" s="8"/>
      <c r="C356" s="8"/>
      <c r="D356" s="8"/>
      <c r="E356" s="6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s="9" customFormat="1" ht="15.75">
      <c r="A357" s="7"/>
      <c r="B357" s="8"/>
      <c r="C357" s="8"/>
      <c r="D357" s="8"/>
      <c r="E357" s="6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s="9" customFormat="1" ht="15.75">
      <c r="A358" s="7"/>
      <c r="B358" s="8"/>
      <c r="C358" s="8"/>
      <c r="D358" s="8"/>
      <c r="E358" s="6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s="9" customFormat="1" ht="15.75">
      <c r="A359" s="7"/>
      <c r="B359" s="8"/>
      <c r="C359" s="8"/>
      <c r="D359" s="8"/>
      <c r="E359" s="6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s="9" customFormat="1" ht="15.75">
      <c r="A360" s="7"/>
      <c r="B360" s="8"/>
      <c r="C360" s="8"/>
      <c r="D360" s="8"/>
      <c r="E360" s="6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s="9" customFormat="1" ht="15.75">
      <c r="A361" s="7"/>
      <c r="B361" s="8"/>
      <c r="C361" s="8"/>
      <c r="D361" s="8"/>
      <c r="E361" s="6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s="9" customFormat="1" ht="15.75">
      <c r="A362" s="7"/>
      <c r="B362" s="8"/>
      <c r="C362" s="8"/>
      <c r="D362" s="8"/>
      <c r="E362" s="6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s="9" customFormat="1" ht="15.75">
      <c r="A363" s="7"/>
      <c r="B363" s="8"/>
      <c r="C363" s="8"/>
      <c r="D363" s="8"/>
      <c r="E363" s="6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s="9" customFormat="1" ht="15.75">
      <c r="A364" s="7"/>
      <c r="B364" s="8"/>
      <c r="C364" s="8"/>
      <c r="D364" s="8"/>
      <c r="E364" s="6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s="9" customFormat="1" ht="15.75">
      <c r="A365" s="7"/>
      <c r="B365" s="8"/>
      <c r="C365" s="8"/>
      <c r="D365" s="8"/>
      <c r="E365" s="6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s="9" customFormat="1" ht="15.75">
      <c r="A366" s="7"/>
      <c r="B366" s="8"/>
      <c r="C366" s="8"/>
      <c r="D366" s="8"/>
      <c r="E366" s="6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s="9" customFormat="1" ht="15.75">
      <c r="A367" s="7"/>
      <c r="B367" s="8"/>
      <c r="C367" s="8"/>
      <c r="D367" s="8"/>
      <c r="E367" s="6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s="9" customFormat="1" ht="15.75">
      <c r="A368" s="7"/>
      <c r="B368" s="8"/>
      <c r="C368" s="8"/>
      <c r="D368" s="8"/>
      <c r="E368" s="6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s="9" customFormat="1" ht="15.75">
      <c r="A369" s="7"/>
      <c r="B369" s="8"/>
      <c r="C369" s="8"/>
      <c r="D369" s="8"/>
      <c r="E369" s="6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s="9" customFormat="1" ht="15.75">
      <c r="A370" s="7"/>
      <c r="B370" s="8"/>
      <c r="C370" s="8"/>
      <c r="D370" s="8"/>
      <c r="E370" s="6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s="9" customFormat="1" ht="15.75">
      <c r="A371" s="7"/>
      <c r="B371" s="8"/>
      <c r="C371" s="8"/>
      <c r="D371" s="8"/>
      <c r="E371" s="6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s="9" customFormat="1" ht="15.75">
      <c r="A372" s="7"/>
      <c r="B372" s="8"/>
      <c r="C372" s="8"/>
      <c r="D372" s="8"/>
      <c r="E372" s="6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s="9" customFormat="1" ht="15.75">
      <c r="A373" s="7"/>
      <c r="B373" s="8"/>
      <c r="C373" s="8"/>
      <c r="D373" s="8"/>
      <c r="E373" s="6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s="9" customFormat="1" ht="15.75">
      <c r="A374" s="7"/>
      <c r="B374" s="8"/>
      <c r="C374" s="8"/>
      <c r="D374" s="8"/>
      <c r="E374" s="6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2017-03-31T04:44:49Z</cp:lastPrinted>
  <dcterms:created xsi:type="dcterms:W3CDTF">2010-07-19T21:32:50Z</dcterms:created>
  <dcterms:modified xsi:type="dcterms:W3CDTF">2017-04-06T07:25:54Z</dcterms:modified>
  <cp:category/>
  <cp:version/>
  <cp:contentType/>
  <cp:contentStatus/>
</cp:coreProperties>
</file>