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62" i="1" l="1"/>
  <c r="E191" i="1"/>
  <c r="E179" i="1"/>
  <c r="D15" i="1" l="1"/>
  <c r="D14" i="1"/>
  <c r="D13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12" i="1" l="1"/>
  <c r="D200" i="1"/>
  <c r="D241" i="1"/>
  <c r="E25" i="1" l="1"/>
  <c r="D25" i="1" s="1"/>
</calcChain>
</file>

<file path=xl/sharedStrings.xml><?xml version="1.0" encoding="utf-8"?>
<sst xmlns="http://schemas.openxmlformats.org/spreadsheetml/2006/main" count="965" uniqueCount="386">
  <si>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</si>
  <si>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</si>
  <si>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</si>
  <si>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</si>
  <si>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</si>
  <si>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</si>
  <si>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</si>
  <si>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</si>
  <si>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</si>
  <si>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</si>
  <si>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</si>
  <si>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</si>
  <si>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</si>
  <si>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</si>
  <si>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</si>
  <si>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</si>
  <si>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</si>
  <si>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</si>
  <si>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</si>
  <si>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</si>
  <si>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</si>
  <si>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</si>
  <si>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</si>
  <si>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</si>
  <si>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</si>
  <si>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</si>
  <si>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</si>
  <si>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</si>
  <si>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</si>
  <si>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</si>
  <si>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</si>
  <si>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</si>
  <si>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</si>
  <si>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</si>
  <si>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</si>
  <si>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</si>
  <si>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</si>
  <si>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</si>
  <si>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</si>
  <si>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</si>
  <si>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</si>
  <si>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</si>
  <si>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</si>
  <si>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</si>
  <si>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</si>
  <si>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</si>
  <si>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</si>
  <si>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</si>
  <si>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</si>
  <si>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</si>
  <si>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</si>
  <si>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</si>
  <si>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</si>
  <si>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</si>
  <si>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</si>
  <si>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</si>
  <si>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</si>
  <si>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</si>
  <si>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</si>
  <si>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</si>
  <si>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</si>
  <si>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</si>
  <si>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</si>
  <si>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</si>
  <si>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</si>
  <si>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</si>
  <si>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</si>
  <si>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</si>
  <si>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</si>
  <si>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</si>
  <si>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</si>
  <si>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</si>
  <si>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</si>
  <si>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</si>
  <si>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</si>
  <si>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</si>
  <si>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</si>
  <si>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</si>
  <si>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</si>
  <si>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</si>
  <si>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</si>
  <si>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</si>
  <si>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</si>
  <si>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</si>
  <si>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</si>
  <si>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</si>
  <si>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</si>
  <si>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</si>
  <si>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</si>
  <si>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</si>
  <si>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</si>
  <si>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</si>
  <si>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</si>
  <si>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</si>
  <si>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</si>
  <si>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</si>
  <si>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</si>
  <si>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</si>
  <si>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</si>
  <si>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</si>
  <si>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</si>
  <si>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</si>
  <si>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</si>
  <si>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</si>
  <si>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</si>
  <si>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</si>
  <si>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</si>
  <si>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</si>
  <si>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</si>
  <si>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</si>
  <si>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</si>
  <si>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</si>
  <si>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</si>
  <si>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</si>
  <si>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</si>
  <si>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</si>
  <si>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</si>
  <si>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</si>
  <si>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</si>
  <si>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</si>
  <si>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</si>
  <si>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</si>
  <si>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</si>
  <si>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</si>
  <si>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</si>
  <si>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</si>
  <si>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</si>
  <si>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</si>
  <si>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</si>
  <si>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</si>
  <si>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</si>
  <si>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</si>
  <si>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</si>
  <si>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</si>
  <si>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</si>
  <si>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</si>
  <si>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</si>
  <si>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</si>
  <si>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</si>
  <si>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</si>
  <si>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</si>
  <si>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</si>
  <si>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</si>
  <si>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</si>
  <si>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</si>
  <si>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</si>
  <si>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</si>
  <si>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</si>
  <si>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</si>
  <si>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</si>
  <si>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</si>
  <si>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</si>
  <si>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</si>
  <si>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</si>
  <si>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</si>
  <si>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</si>
  <si>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</si>
  <si>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</si>
  <si>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</si>
  <si>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</si>
  <si>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</si>
  <si>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</si>
  <si>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</si>
  <si>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</si>
  <si>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</si>
  <si>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</si>
  <si>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</si>
  <si>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</si>
  <si>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</si>
  <si>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</si>
  <si>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</si>
  <si>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</si>
  <si>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</si>
  <si>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</si>
  <si>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</si>
  <si>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</si>
  <si>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</si>
  <si>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</si>
  <si>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</si>
  <si>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</si>
  <si>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</si>
  <si>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</si>
  <si>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</si>
  <si>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</si>
  <si>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</si>
  <si>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</si>
  <si>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</si>
  <si>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</si>
  <si>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</si>
  <si>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</si>
  <si>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</si>
  <si>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</si>
  <si>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</si>
  <si>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</si>
  <si>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</si>
  <si>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</si>
  <si>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</si>
  <si>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</si>
  <si>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</si>
  <si>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</si>
  <si>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</si>
  <si>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</si>
  <si>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</si>
  <si>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</si>
  <si>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</si>
  <si>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</si>
  <si>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</si>
  <si>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</si>
  <si>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</si>
  <si>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</si>
  <si>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</si>
  <si>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</si>
  <si>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</si>
  <si>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</si>
  <si>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</si>
  <si>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</si>
  <si>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</si>
  <si>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</si>
  <si>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</si>
  <si>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</si>
  <si>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</si>
  <si>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</si>
  <si>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</si>
  <si>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</si>
  <si>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</si>
  <si>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</si>
  <si>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</si>
  <si>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</si>
  <si>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</si>
  <si>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</si>
  <si>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</si>
  <si>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</si>
  <si>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</si>
  <si>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</si>
  <si>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</si>
  <si>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</si>
  <si>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</si>
  <si>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</si>
  <si>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</si>
  <si>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</si>
  <si>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</si>
  <si>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</si>
  <si>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</si>
  <si>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</si>
  <si>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</si>
  <si>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</si>
  <si>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</si>
  <si>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</si>
  <si>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</si>
  <si>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</si>
  <si>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</si>
  <si>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</si>
  <si>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</si>
  <si>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</si>
  <si>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</si>
  <si>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</si>
  <si>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</si>
  <si>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</si>
  <si>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</si>
  <si>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</si>
  <si>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</si>
  <si>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</si>
  <si>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</si>
  <si>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</si>
  <si>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</si>
  <si>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</si>
  <si>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</si>
  <si>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</si>
  <si>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</si>
  <si>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</si>
  <si>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</si>
  <si>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</si>
  <si>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</si>
  <si>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</si>
  <si>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</si>
  <si>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</si>
  <si>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</si>
  <si>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</si>
  <si>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</si>
  <si>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</si>
  <si>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</si>
  <si>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</si>
  <si>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</si>
  <si>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</si>
  <si>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</si>
  <si>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</si>
  <si>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</si>
  <si>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</si>
  <si>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</si>
  <si>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</si>
  <si>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</si>
  <si>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</si>
  <si>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</si>
  <si>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</si>
  <si>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</si>
  <si>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</si>
  <si>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</si>
  <si>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</si>
  <si>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</si>
  <si>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</si>
  <si>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</si>
  <si>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</si>
  <si>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</si>
  <si>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</si>
  <si>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</si>
  <si>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</si>
  <si>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</si>
  <si>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</si>
  <si>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</si>
  <si>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</si>
  <si>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</si>
  <si>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</si>
  <si>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</si>
  <si>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</si>
  <si>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</si>
  <si>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</si>
  <si>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</si>
  <si>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</si>
  <si>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</si>
  <si>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</si>
  <si>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</si>
  <si>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</si>
  <si>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</si>
  <si>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</si>
  <si>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</si>
  <si>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</si>
  <si>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</si>
  <si>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</si>
  <si>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</si>
  <si>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</si>
  <si>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</si>
  <si>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</si>
  <si>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</si>
  <si>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</si>
  <si>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</si>
  <si>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</si>
  <si>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</si>
  <si>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</si>
  <si>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</si>
  <si>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</si>
  <si>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</si>
  <si>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</si>
  <si>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</si>
  <si>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</si>
  <si>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</si>
  <si>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</si>
  <si>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</si>
  <si>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</si>
  <si>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</si>
  <si>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</si>
  <si>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</si>
  <si>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</si>
  <si>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</si>
  <si>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</si>
  <si>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</si>
  <si>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</si>
  <si>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</si>
  <si>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</si>
  <si>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</si>
  <si>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</si>
  <si>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</si>
  <si>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</si>
  <si>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</si>
  <si>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</si>
  <si>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</si>
  <si>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</si>
  <si>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</si>
  <si>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</si>
  <si>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</si>
  <si>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</si>
  <si>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</si>
  <si>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</si>
  <si>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</si>
  <si>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</si>
  <si>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</si>
  <si>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</si>
  <si>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</si>
  <si>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</si>
  <si>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</si>
  <si>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</si>
  <si>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</si>
  <si>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</si>
  <si>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</si>
  <si>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№2А ул. Пролетарская                           в  г. Липецке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</si>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</sst>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GN123">
            <v>10263.674483999999</v>
          </cell>
          <cell r="HF123">
            <v>23351.700847199998</v>
          </cell>
        </row>
        <row r="124">
          <cell r="HF124">
            <v>38546.6676936</v>
          </cell>
        </row>
        <row r="125">
          <cell r="HF125">
            <v>6049.5547200000001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256" zoomScale="60" zoomScaleNormal="80" workbookViewId="0">
      <selection activeCell="E157" sqref="E1:F104857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1" t="s">
        <v>383</v>
      </c>
      <c r="B2" s="41"/>
      <c r="C2" s="41"/>
      <c r="D2" s="41"/>
      <c r="E2" s="2">
        <v>411.4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2" t="s">
        <v>15</v>
      </c>
      <c r="B8" s="42"/>
      <c r="C8" s="42"/>
      <c r="D8" s="42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ht="15.75" customHeight="1" x14ac:dyDescent="0.25">
      <c r="A10" s="6" t="s">
        <v>20</v>
      </c>
      <c r="B10" s="7" t="s">
        <v>21</v>
      </c>
      <c r="C10" s="7" t="s">
        <v>18</v>
      </c>
      <c r="D10" s="7">
        <v>150.72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2189.11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67947.923260800002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'[1]гук(2016)'!$HF$124</f>
        <v>38546.6676936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'[1]гук(2016)'!$HF$123</f>
        <v>23351.700847199998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'[1]гук(2016)'!$HF$125</f>
        <v>6049.5547200000001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48301.78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48301.78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48452.5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6357.8632608000025</v>
      </c>
      <c r="E25" s="39">
        <f>D12-(D16+D10)+D246-D24+D11</f>
        <v>6357.8632608000025</v>
      </c>
    </row>
    <row r="26" spans="1:22" s="13" customFormat="1" ht="35.25" customHeight="1" x14ac:dyDescent="0.25">
      <c r="A26" s="43" t="s">
        <v>53</v>
      </c>
      <c r="B26" s="43"/>
      <c r="C26" s="43"/>
      <c r="D26" s="4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4731.92</v>
      </c>
      <c r="E28" s="16">
        <v>4731.92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11.501993193971805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3929.2</v>
      </c>
      <c r="E60" s="38">
        <v>3929.2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9.5508021390374331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6049.55</v>
      </c>
      <c r="E66" s="38">
        <v>6049.55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14.704788526981041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2238.41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2238.41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5.4409577053962082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466.24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466.24</v>
      </c>
      <c r="E78" s="12"/>
      <c r="F78" s="12">
        <v>7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66.605714285714285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14548.75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8">
        <v>5045.41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12.264000972289743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8">
        <v>9503.34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25.58</v>
      </c>
      <c r="E94" s="12"/>
      <c r="F94" s="8">
        <v>46.5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5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5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25.58</v>
      </c>
      <c r="F99" s="8">
        <f>F94</f>
        <v>46.5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f>E99/F99</f>
        <v>0.55010752688172038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870.41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98.12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0.23850267379679146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17.170000000000002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4.1735537190082654E-2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0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0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0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140.44999999999999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0.34139523578026248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614.66999999999996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>
        <v>0</v>
      </c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</f>
        <v>105819.49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3022.8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/>
      <c r="F164" s="12" t="s">
        <v>254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255</v>
      </c>
      <c r="B165" s="8" t="s">
        <v>3</v>
      </c>
      <c r="C165" s="8" t="s">
        <v>7</v>
      </c>
      <c r="D165" s="8" t="s">
        <v>141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256</v>
      </c>
      <c r="B166" s="8" t="s">
        <v>68</v>
      </c>
      <c r="C166" s="8" t="s">
        <v>18</v>
      </c>
      <c r="D166" s="30"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257</v>
      </c>
      <c r="B167" s="8" t="s">
        <v>60</v>
      </c>
      <c r="C167" s="8" t="s">
        <v>7</v>
      </c>
      <c r="D167" s="8" t="s">
        <v>258</v>
      </c>
      <c r="E167" s="12">
        <v>53.92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259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260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261</v>
      </c>
      <c r="B170" s="8" t="s">
        <v>68</v>
      </c>
      <c r="C170" s="8" t="s">
        <v>18</v>
      </c>
      <c r="D170" s="30">
        <f>E167/E2</f>
        <v>0.13106465726786584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262</v>
      </c>
      <c r="B171" s="8" t="s">
        <v>60</v>
      </c>
      <c r="C171" s="8" t="s">
        <v>7</v>
      </c>
      <c r="D171" s="8" t="s">
        <v>263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264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265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266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267</v>
      </c>
      <c r="B175" s="8" t="s">
        <v>60</v>
      </c>
      <c r="C175" s="8" t="s">
        <v>7</v>
      </c>
      <c r="D175" s="8" t="s">
        <v>268</v>
      </c>
      <c r="E175" s="12">
        <v>0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269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270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271</v>
      </c>
      <c r="B178" s="8" t="s">
        <v>68</v>
      </c>
      <c r="C178" s="8" t="s">
        <v>18</v>
      </c>
      <c r="D178" s="30">
        <f>E175/E2</f>
        <v>0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272</v>
      </c>
      <c r="B179" s="8" t="s">
        <v>60</v>
      </c>
      <c r="C179" s="8" t="s">
        <v>7</v>
      </c>
      <c r="D179" s="8" t="s">
        <v>273</v>
      </c>
      <c r="E179" s="12">
        <f>95906.46+826.95</f>
        <v>96733.41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274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275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276</v>
      </c>
      <c r="B182" s="8" t="s">
        <v>68</v>
      </c>
      <c r="C182" s="8" t="s">
        <v>18</v>
      </c>
      <c r="D182" s="30">
        <f>E179/E2</f>
        <v>235.13225571220227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 t="s">
        <v>277</v>
      </c>
      <c r="B183" s="8" t="s">
        <v>60</v>
      </c>
      <c r="C183" s="8" t="s">
        <v>7</v>
      </c>
      <c r="D183" s="8" t="s">
        <v>278</v>
      </c>
      <c r="E183" s="12">
        <v>4035.88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279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280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281</v>
      </c>
      <c r="B186" s="8" t="s">
        <v>68</v>
      </c>
      <c r="C186" s="8" t="s">
        <v>18</v>
      </c>
      <c r="D186" s="30">
        <f>E183/E2</f>
        <v>9.8101118133203702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282</v>
      </c>
      <c r="B187" s="8" t="s">
        <v>60</v>
      </c>
      <c r="C187" s="8" t="s">
        <v>7</v>
      </c>
      <c r="D187" s="8" t="s">
        <v>283</v>
      </c>
      <c r="E187" s="12">
        <v>220.17</v>
      </c>
      <c r="F187" s="12" t="s">
        <v>284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285</v>
      </c>
      <c r="B188" s="8" t="s">
        <v>63</v>
      </c>
      <c r="C188" s="8" t="s">
        <v>7</v>
      </c>
      <c r="D188" s="8" t="s">
        <v>117</v>
      </c>
      <c r="E188" s="12"/>
      <c r="F188" s="12" t="s">
        <v>66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286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287</v>
      </c>
      <c r="B190" s="8" t="s">
        <v>68</v>
      </c>
      <c r="C190" s="8" t="s">
        <v>18</v>
      </c>
      <c r="D190" s="30">
        <f>E187/E2</f>
        <v>0.53517258142926594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288</v>
      </c>
      <c r="B191" s="8" t="s">
        <v>60</v>
      </c>
      <c r="C191" s="8" t="s">
        <v>7</v>
      </c>
      <c r="D191" s="8" t="s">
        <v>289</v>
      </c>
      <c r="E191" s="12">
        <f>99.42+1653.89</f>
        <v>1753.3100000000002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290</v>
      </c>
      <c r="B192" s="8" t="s">
        <v>63</v>
      </c>
      <c r="C192" s="8" t="s">
        <v>7</v>
      </c>
      <c r="D192" s="8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291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292</v>
      </c>
      <c r="B194" s="8" t="s">
        <v>68</v>
      </c>
      <c r="C194" s="8" t="s">
        <v>18</v>
      </c>
      <c r="D194" s="30">
        <f>E191/E2</f>
        <v>4.2618133203694706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/>
      <c r="B195" s="8" t="s">
        <v>60</v>
      </c>
      <c r="C195" s="8" t="s">
        <v>7</v>
      </c>
      <c r="D195" s="30" t="s">
        <v>293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63</v>
      </c>
      <c r="C196" s="8" t="s">
        <v>7</v>
      </c>
      <c r="D196" s="30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3</v>
      </c>
      <c r="C197" s="8" t="s">
        <v>7</v>
      </c>
      <c r="D197" s="30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/>
      <c r="B198" s="8" t="s">
        <v>68</v>
      </c>
      <c r="C198" s="8" t="s">
        <v>18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47.25" x14ac:dyDescent="0.25">
      <c r="A199" s="23" t="s">
        <v>294</v>
      </c>
      <c r="B199" s="24" t="s">
        <v>55</v>
      </c>
      <c r="C199" s="24" t="s">
        <v>7</v>
      </c>
      <c r="D199" s="24" t="s">
        <v>295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8.75" x14ac:dyDescent="0.25">
      <c r="A200" s="27" t="s">
        <v>296</v>
      </c>
      <c r="B200" s="8" t="s">
        <v>58</v>
      </c>
      <c r="C200" s="8" t="s">
        <v>18</v>
      </c>
      <c r="D200" s="8">
        <f>E201+E205+E209+E213+E217+E221+E225+E229+E233+E237</f>
        <v>0</v>
      </c>
      <c r="E200" s="12"/>
      <c r="F200" s="3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 x14ac:dyDescent="0.25">
      <c r="A201" s="27" t="s">
        <v>297</v>
      </c>
      <c r="B201" s="8" t="s">
        <v>60</v>
      </c>
      <c r="C201" s="8" t="s">
        <v>7</v>
      </c>
      <c r="D201" s="8" t="s">
        <v>298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299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300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x14ac:dyDescent="0.25">
      <c r="A204" s="27" t="s">
        <v>301</v>
      </c>
      <c r="B204" s="8" t="s">
        <v>68</v>
      </c>
      <c r="C204" s="8" t="s">
        <v>18</v>
      </c>
      <c r="D204" s="8"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302</v>
      </c>
      <c r="B205" s="8" t="s">
        <v>60</v>
      </c>
      <c r="C205" s="8" t="s">
        <v>7</v>
      </c>
      <c r="D205" s="8" t="s">
        <v>303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304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305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306</v>
      </c>
      <c r="B208" s="8" t="s">
        <v>68</v>
      </c>
      <c r="C208" s="8" t="s">
        <v>18</v>
      </c>
      <c r="D208" s="30">
        <f>E205/E2</f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307</v>
      </c>
      <c r="B209" s="8" t="s">
        <v>60</v>
      </c>
      <c r="C209" s="8" t="s">
        <v>7</v>
      </c>
      <c r="D209" s="8" t="s">
        <v>308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309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310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311</v>
      </c>
      <c r="B212" s="8" t="s">
        <v>68</v>
      </c>
      <c r="C212" s="8" t="s">
        <v>18</v>
      </c>
      <c r="D212" s="8"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312</v>
      </c>
      <c r="B213" s="8" t="s">
        <v>60</v>
      </c>
      <c r="C213" s="8" t="s">
        <v>7</v>
      </c>
      <c r="D213" s="8" t="s">
        <v>313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314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315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316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317</v>
      </c>
      <c r="B217" s="8" t="s">
        <v>60</v>
      </c>
      <c r="C217" s="8" t="s">
        <v>7</v>
      </c>
      <c r="D217" s="8" t="s">
        <v>318</v>
      </c>
      <c r="E217" s="12">
        <v>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319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320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321</v>
      </c>
      <c r="B220" s="8" t="s">
        <v>68</v>
      </c>
      <c r="C220" s="8" t="s">
        <v>18</v>
      </c>
      <c r="D220" s="30">
        <f>E217/E2</f>
        <v>0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322</v>
      </c>
      <c r="B221" s="8" t="s">
        <v>60</v>
      </c>
      <c r="C221" s="8" t="s">
        <v>7</v>
      </c>
      <c r="D221" s="8" t="s">
        <v>323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324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325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326</v>
      </c>
      <c r="B224" s="8" t="s">
        <v>68</v>
      </c>
      <c r="C224" s="8" t="s">
        <v>18</v>
      </c>
      <c r="D224" s="30">
        <f>E221/E2</f>
        <v>0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327</v>
      </c>
      <c r="B225" s="8" t="s">
        <v>60</v>
      </c>
      <c r="C225" s="8" t="s">
        <v>7</v>
      </c>
      <c r="D225" s="8" t="s">
        <v>328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329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330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331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332</v>
      </c>
      <c r="B229" s="8" t="s">
        <v>60</v>
      </c>
      <c r="C229" s="8" t="s">
        <v>7</v>
      </c>
      <c r="D229" s="8" t="s">
        <v>333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334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335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336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337</v>
      </c>
      <c r="B233" s="8" t="s">
        <v>60</v>
      </c>
      <c r="C233" s="8" t="s">
        <v>7</v>
      </c>
      <c r="D233" s="8" t="s">
        <v>338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339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340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341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342</v>
      </c>
      <c r="B237" s="8" t="s">
        <v>60</v>
      </c>
      <c r="C237" s="8" t="s">
        <v>7</v>
      </c>
      <c r="D237" s="8" t="s">
        <v>343</v>
      </c>
      <c r="E237" s="12">
        <v>0</v>
      </c>
      <c r="F237" s="12" t="s">
        <v>344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345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346</v>
      </c>
      <c r="B239" s="8" t="s">
        <v>3</v>
      </c>
      <c r="C239" s="8" t="s">
        <v>7</v>
      </c>
      <c r="D239" s="8" t="s">
        <v>347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348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x14ac:dyDescent="0.25">
      <c r="A241" s="27"/>
      <c r="B241" s="24" t="s">
        <v>349</v>
      </c>
      <c r="C241" s="8" t="s">
        <v>18</v>
      </c>
      <c r="D241" s="36">
        <f>SUM(D84,D28,D34,D60,D66,D72,D78,D94,D104,D162,D200)</f>
        <v>138679.55000000002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42" t="s">
        <v>350</v>
      </c>
      <c r="B242" s="42"/>
      <c r="C242" s="42"/>
      <c r="D242" s="42"/>
    </row>
    <row r="243" spans="1:22" x14ac:dyDescent="0.25">
      <c r="A243" s="6" t="s">
        <v>351</v>
      </c>
      <c r="B243" s="7" t="s">
        <v>352</v>
      </c>
      <c r="C243" s="7" t="s">
        <v>353</v>
      </c>
      <c r="D243" s="7">
        <v>2</v>
      </c>
      <c r="E243" s="2" t="s">
        <v>19</v>
      </c>
    </row>
    <row r="244" spans="1:22" x14ac:dyDescent="0.25">
      <c r="A244" s="6" t="s">
        <v>354</v>
      </c>
      <c r="B244" s="7" t="s">
        <v>355</v>
      </c>
      <c r="C244" s="7" t="s">
        <v>353</v>
      </c>
      <c r="D244" s="7">
        <v>2</v>
      </c>
      <c r="E244" s="2" t="s">
        <v>19</v>
      </c>
    </row>
    <row r="245" spans="1:22" x14ac:dyDescent="0.25">
      <c r="A245" s="6" t="s">
        <v>356</v>
      </c>
      <c r="B245" s="7" t="s">
        <v>357</v>
      </c>
      <c r="C245" s="7" t="s">
        <v>353</v>
      </c>
      <c r="D245" s="7">
        <v>0</v>
      </c>
      <c r="E245" s="2" t="s">
        <v>19</v>
      </c>
    </row>
    <row r="246" spans="1:22" x14ac:dyDescent="0.25">
      <c r="A246" s="6" t="s">
        <v>358</v>
      </c>
      <c r="B246" s="7" t="s">
        <v>359</v>
      </c>
      <c r="C246" s="7" t="s">
        <v>18</v>
      </c>
      <c r="D246" s="7">
        <v>-15326.67</v>
      </c>
      <c r="E246" s="2" t="s">
        <v>19</v>
      </c>
    </row>
    <row r="247" spans="1:22" x14ac:dyDescent="0.25">
      <c r="A247" s="42" t="s">
        <v>360</v>
      </c>
      <c r="B247" s="42"/>
      <c r="C247" s="42"/>
      <c r="D247" s="42"/>
    </row>
    <row r="248" spans="1:22" ht="31.5" x14ac:dyDescent="0.25">
      <c r="A248" s="6" t="s">
        <v>361</v>
      </c>
      <c r="B248" s="7" t="s">
        <v>17</v>
      </c>
      <c r="C248" s="7" t="s">
        <v>18</v>
      </c>
      <c r="D248" s="7">
        <v>0</v>
      </c>
      <c r="E248" s="2" t="s">
        <v>362</v>
      </c>
    </row>
    <row r="249" spans="1:22" ht="31.5" x14ac:dyDescent="0.25">
      <c r="A249" s="6" t="s">
        <v>363</v>
      </c>
      <c r="B249" s="7" t="s">
        <v>21</v>
      </c>
      <c r="C249" s="7" t="s">
        <v>18</v>
      </c>
      <c r="D249" s="7">
        <v>0</v>
      </c>
      <c r="E249" s="2" t="s">
        <v>362</v>
      </c>
    </row>
    <row r="250" spans="1:22" ht="31.5" x14ac:dyDescent="0.25">
      <c r="A250" s="6" t="s">
        <v>364</v>
      </c>
      <c r="B250" s="7" t="s">
        <v>23</v>
      </c>
      <c r="C250" s="7" t="s">
        <v>18</v>
      </c>
      <c r="D250" s="7">
        <v>0</v>
      </c>
      <c r="E250" s="2" t="s">
        <v>362</v>
      </c>
    </row>
    <row r="251" spans="1:22" ht="31.5" x14ac:dyDescent="0.25">
      <c r="A251" s="6" t="s">
        <v>365</v>
      </c>
      <c r="B251" s="7" t="s">
        <v>48</v>
      </c>
      <c r="C251" s="7" t="s">
        <v>18</v>
      </c>
      <c r="D251" s="7">
        <v>0</v>
      </c>
      <c r="E251" s="2" t="s">
        <v>362</v>
      </c>
    </row>
    <row r="252" spans="1:22" ht="31.5" x14ac:dyDescent="0.25">
      <c r="A252" s="6" t="s">
        <v>366</v>
      </c>
      <c r="B252" s="7" t="s">
        <v>367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368</v>
      </c>
      <c r="B253" s="7" t="s">
        <v>52</v>
      </c>
      <c r="C253" s="7" t="s">
        <v>18</v>
      </c>
      <c r="D253" s="7">
        <v>0</v>
      </c>
      <c r="E253" s="2" t="s">
        <v>362</v>
      </c>
    </row>
    <row r="254" spans="1:22" x14ac:dyDescent="0.25">
      <c r="A254" s="42" t="s">
        <v>369</v>
      </c>
      <c r="B254" s="42"/>
      <c r="C254" s="42"/>
      <c r="D254" s="42"/>
      <c r="E254" s="37"/>
    </row>
    <row r="255" spans="1:22" ht="31.5" x14ac:dyDescent="0.25">
      <c r="A255" s="6" t="s">
        <v>370</v>
      </c>
      <c r="B255" s="7" t="s">
        <v>352</v>
      </c>
      <c r="C255" s="7" t="s">
        <v>353</v>
      </c>
      <c r="D255" s="7">
        <v>0</v>
      </c>
      <c r="E255" s="2" t="s">
        <v>362</v>
      </c>
    </row>
    <row r="256" spans="1:22" ht="31.5" x14ac:dyDescent="0.25">
      <c r="A256" s="6" t="s">
        <v>371</v>
      </c>
      <c r="B256" s="7" t="s">
        <v>355</v>
      </c>
      <c r="C256" s="7" t="s">
        <v>353</v>
      </c>
      <c r="D256" s="7">
        <v>0</v>
      </c>
      <c r="E256" s="2" t="s">
        <v>362</v>
      </c>
    </row>
    <row r="257" spans="1:5" ht="31.5" x14ac:dyDescent="0.25">
      <c r="A257" s="6" t="s">
        <v>372</v>
      </c>
      <c r="B257" s="7" t="s">
        <v>373</v>
      </c>
      <c r="C257" s="7" t="s">
        <v>353</v>
      </c>
      <c r="D257" s="7">
        <v>0</v>
      </c>
      <c r="E257" s="2" t="s">
        <v>362</v>
      </c>
    </row>
    <row r="258" spans="1:5" ht="31.5" x14ac:dyDescent="0.25">
      <c r="A258" s="6" t="s">
        <v>374</v>
      </c>
      <c r="B258" s="7" t="s">
        <v>359</v>
      </c>
      <c r="C258" s="7" t="s">
        <v>18</v>
      </c>
      <c r="D258" s="7">
        <v>0</v>
      </c>
      <c r="E258" s="2" t="s">
        <v>362</v>
      </c>
    </row>
    <row r="259" spans="1:5" x14ac:dyDescent="0.25">
      <c r="A259" s="42" t="s">
        <v>375</v>
      </c>
      <c r="B259" s="42"/>
      <c r="C259" s="42"/>
      <c r="D259" s="42"/>
    </row>
    <row r="260" spans="1:5" x14ac:dyDescent="0.25">
      <c r="A260" s="6" t="s">
        <v>376</v>
      </c>
      <c r="B260" s="7" t="s">
        <v>377</v>
      </c>
      <c r="C260" s="7" t="s">
        <v>353</v>
      </c>
      <c r="D260" s="7">
        <v>0</v>
      </c>
      <c r="E260" s="2" t="s">
        <v>378</v>
      </c>
    </row>
    <row r="261" spans="1:5" x14ac:dyDescent="0.25">
      <c r="A261" s="6" t="s">
        <v>379</v>
      </c>
      <c r="B261" s="7" t="s">
        <v>380</v>
      </c>
      <c r="C261" s="7" t="s">
        <v>353</v>
      </c>
      <c r="D261" s="7">
        <v>0</v>
      </c>
      <c r="E261" s="2" t="s">
        <v>378</v>
      </c>
    </row>
    <row r="262" spans="1:5" ht="31.5" x14ac:dyDescent="0.25">
      <c r="A262" s="6" t="s">
        <v>381</v>
      </c>
      <c r="B262" s="7" t="s">
        <v>382</v>
      </c>
      <c r="C262" s="7" t="s">
        <v>18</v>
      </c>
      <c r="D262" s="7">
        <v>0</v>
      </c>
      <c r="E262" s="2" t="s">
        <v>378</v>
      </c>
    </row>
    <row r="266" spans="1:5" x14ac:dyDescent="0.25">
      <c r="A266" s="44" t="s">
        <v>384</v>
      </c>
      <c r="B266" s="44"/>
      <c r="D266" s="40" t="s">
        <v>385</v>
      </c>
    </row>
  </sheetData>
  <mergeCells count="9">
    <mergeCell ref="A2:D2"/>
    <mergeCell ref="A8:D8"/>
    <mergeCell ref="A26:D26"/>
    <mergeCell ref="A266:B26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2017-04-11T18:55:53Z</dcterms:modified>
</cp:coreProperties>
</file>