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162" i="1" l="1"/>
  <c r="E195" i="1"/>
  <c r="D186" i="1"/>
  <c r="D15" i="1" l="1"/>
  <c r="D14" i="1"/>
  <c r="D13" i="1"/>
  <c r="D94" i="1" l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12" i="1" l="1"/>
  <c r="D204" i="1"/>
  <c r="D245" i="1"/>
  <c r="E25" i="1" l="1"/>
  <c r="D25" i="1" s="1"/>
</calcChain>
</file>

<file path=xl/sharedStrings.xml><?xml version="1.0" encoding="utf-8"?>
<sst xmlns="http://schemas.openxmlformats.org/spreadsheetml/2006/main" count="976" uniqueCount="387">
  <si>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</si>
  <si>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</si>
  <si>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</si>
  <si>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</si>
  <si>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</si>
  <si>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</si>
  <si>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</si>
  <si>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</si>
  <si>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</si>
  <si>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</si>
  <si>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</si>
  <si>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</si>
  <si>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</si>
  <si>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</si>
  <si>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</si>
  <si>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</si>
  <si>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</si>
  <si>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</si>
  <si>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</si>
  <si>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</si>
  <si>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</si>
  <si>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</si>
  <si>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</si>
  <si>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</si>
  <si>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</si>
  <si>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</si>
  <si>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</si>
  <si>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</si>
  <si>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</si>
  <si>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</si>
  <si>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</si>
  <si>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</si>
  <si>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</si>
  <si>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</si>
  <si>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</si>
  <si>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</si>
  <si>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</si>
  <si>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</si>
  <si>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</si>
  <si>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</si>
  <si>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</si>
  <si>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</si>
  <si>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</si>
  <si>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</si>
  <si>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</si>
  <si>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</si>
  <si>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</si>
  <si>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</si>
  <si>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</si>
  <si>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</si>
  <si>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</si>
  <si>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</si>
  <si>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</si>
  <si>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</si>
  <si>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</si>
  <si>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</si>
  <si>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</si>
  <si>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</si>
  <si>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</si>
  <si>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</si>
  <si>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</si>
  <si>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</si>
  <si>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</si>
  <si>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</si>
  <si>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</si>
  <si>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</si>
  <si>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</si>
  <si>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</si>
  <si>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</si>
  <si>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</si>
  <si>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</si>
  <si>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</si>
  <si>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</si>
  <si>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</si>
  <si>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</si>
  <si>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</si>
  <si>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</si>
  <si>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</si>
  <si>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</si>
  <si>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</si>
  <si>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</si>
  <si>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</si>
  <si>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</si>
  <si>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</si>
  <si>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</si>
  <si>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</si>
  <si>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</si>
  <si>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</si>
  <si>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</si>
  <si>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</si>
  <si>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</si>
  <si>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</si>
  <si>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</si>
  <si>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</si>
  <si>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</si>
  <si>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</si>
  <si>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</si>
  <si>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</si>
  <si>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</si>
  <si>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</si>
  <si>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</si>
  <si>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</si>
  <si>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</si>
  <si>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</si>
  <si>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</si>
  <si>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</si>
  <si>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</si>
  <si>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</si>
  <si>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</si>
  <si>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</si>
  <si>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</si>
  <si>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</si>
  <si>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</si>
  <si>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</si>
  <si>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</si>
  <si>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</si>
  <si>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</si>
  <si>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</si>
  <si>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</si>
  <si>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</si>
  <si>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</si>
  <si>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</si>
  <si>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</si>
  <si>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</si>
  <si>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</si>
  <si>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</si>
  <si>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</si>
  <si>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</si>
  <si>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</si>
  <si>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</si>
  <si>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</si>
  <si>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</si>
  <si>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</si>
  <si>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</si>
  <si>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</si>
  <si>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</si>
  <si>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</si>
  <si>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</si>
  <si>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</si>
  <si>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</si>
  <si>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</si>
  <si>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</si>
  <si>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</si>
  <si>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</si>
  <si>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</si>
  <si>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</si>
  <si>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</si>
  <si>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</si>
  <si>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</si>
  <si>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</si>
  <si>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</si>
  <si>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</si>
  <si>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</si>
  <si>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</si>
  <si>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</si>
  <si>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</si>
  <si>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</si>
  <si>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</si>
  <si>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</si>
  <si>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</si>
  <si>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</si>
  <si>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</si>
  <si>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</si>
  <si>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</si>
  <si>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</si>
  <si>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</si>
  <si>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</si>
  <si>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</si>
  <si>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</si>
  <si>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</si>
  <si>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</si>
  <si>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</si>
  <si>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</si>
  <si>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</si>
  <si>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</si>
  <si>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</si>
  <si>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</si>
  <si>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</si>
  <si>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</si>
  <si>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</si>
  <si>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</si>
  <si>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</si>
  <si>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</si>
  <si>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</si>
  <si>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</si>
  <si>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</si>
  <si>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</si>
  <si>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</si>
  <si>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</si>
  <si>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</si>
  <si>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</si>
  <si>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</si>
  <si>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</si>
  <si>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</si>
  <si>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</si>
  <si>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</si>
  <si>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</si>
  <si>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</si>
  <si>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</si>
  <si>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</si>
  <si>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</si>
  <si>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</si>
  <si>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</si>
  <si>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</si>
  <si>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</si>
  <si>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</si>
  <si>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</si>
  <si>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</si>
  <si>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</si>
  <si>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</si>
  <si>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</si>
  <si>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</si>
  <si>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</si>
  <si>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</si>
  <si>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</si>
  <si>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</si>
  <si>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</si>
  <si>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</si>
  <si>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</si>
  <si>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</si>
  <si>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</si>
  <si>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</si>
  <si>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</si>
  <si>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</si>
  <si>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</si>
  <si>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</si>
  <si>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</si>
  <si>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</si>
  <si>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</si>
  <si>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</si>
  <si>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</si>
  <si>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</si>
  <si>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</si>
  <si>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</si>
  <si>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</si>
  <si>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</si>
  <si>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</si>
  <si>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</si>
  <si>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</si>
  <si>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</si>
  <si>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</si>
  <si>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</si>
  <si>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</si>
  <si>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</si>
  <si>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</si>
  <si>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</si>
  <si>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</si>
  <si>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</si>
  <si>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</si>
  <si>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</si>
  <si>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</si>
  <si>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</si>
  <si>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</si>
  <si>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</si>
  <si>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</si>
  <si>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</si>
  <si>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</si>
  <si>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</si>
  <si>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</si>
  <si>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</si>
  <si>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</si>
  <si>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</si>
  <si>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</si>
  <si>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</si>
  <si>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</si>
  <si>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</si>
  <si>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</si>
  <si>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</si>
  <si>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</si>
  <si>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</si>
  <si>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</si>
  <si>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</si>
  <si>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</si>
  <si>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</si>
  <si>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</si>
  <si>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</si>
  <si>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</si>
  <si>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</si>
  <si>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</si>
  <si>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</si>
  <si>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</si>
  <si>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</si>
  <si>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</si>
  <si>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</si>
  <si>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</si>
  <si>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</si>
  <si>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</si>
  <si>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</si>
  <si>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</si>
  <si>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</si>
  <si>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</si>
  <si>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</si>
  <si>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</si>
  <si>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</si>
  <si>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</si>
  <si>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</si>
  <si>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</si>
  <si>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</si>
  <si>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</si>
  <si>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</si>
  <si>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</si>
  <si>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</si>
  <si>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</si>
  <si>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</si>
  <si>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</si>
  <si>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</si>
  <si>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</si>
  <si>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</si>
  <si>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</si>
  <si>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</si>
  <si>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</si>
  <si>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</si>
  <si>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</si>
  <si>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</si>
  <si>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</si>
  <si>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</si>
  <si>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</si>
  <si>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</si>
  <si>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</si>
  <si>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</si>
  <si>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</si>
  <si>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</si>
  <si>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</si>
  <si>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</si>
  <si>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</si>
  <si>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</si>
  <si>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</si>
  <si>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</si>
  <si>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</si>
  <si>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</si>
  <si>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</si>
  <si>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</si>
  <si>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</si>
  <si>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</si>
  <si>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</si>
  <si>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</si>
  <si>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</si>
  <si>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</si>
  <si>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</si>
  <si>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</si>
  <si>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</si>
  <si>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</si>
  <si>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</si>
  <si>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</si>
  <si>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</si>
  <si>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</si>
  <si>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</si>
  <si>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</si>
  <si>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</si>
  <si>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</si>
  <si>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</si>
  <si>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</si>
  <si>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</si>
  <si>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</si>
  <si>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</si>
  <si>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</si>
  <si>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</si>
  <si>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</si>
  <si>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</si>
  <si>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</si>
  <si>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</si>
  <si>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</si>
  <si>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</si>
  <si>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</si>
  <si>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</si>
  <si>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</si>
  <si>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</si>
  <si>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</si>
  <si>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</si>
  <si>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</si>
  <si>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</si>
  <si>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</si>
  <si>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</si>
  <si>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</si>
  <si>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</si>
  <si>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</si>
  <si>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</si>
  <si>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</si>
  <si>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</si>
  <si>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</si>
  <si>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</si>
  <si>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</si>
  <si>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</si>
  <si>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</si>
  <si>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</si>
  <si>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</si>
  <si>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Отчет об исполнении управляющей организацией ООО "ГУК "Привокзальная" договора управления за 2016 год                                                    по дому №1А ул. Пролетарская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</si>
</sst>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GN123">
            <v>10263.674483999999</v>
          </cell>
          <cell r="HE123">
            <v>21894.644736000002</v>
          </cell>
        </row>
        <row r="124">
          <cell r="HE124">
            <v>35861.331456000007</v>
          </cell>
        </row>
        <row r="125">
          <cell r="HE125">
            <v>5646.6432000000004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zoomScale="60" zoomScaleNormal="90" workbookViewId="0">
      <selection activeCell="E148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5" t="s">
        <v>386</v>
      </c>
      <c r="B2" s="45"/>
      <c r="C2" s="45"/>
      <c r="D2" s="45"/>
      <c r="E2" s="2">
        <v>384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3" t="s">
        <v>15</v>
      </c>
      <c r="B8" s="43"/>
      <c r="C8" s="43"/>
      <c r="D8" s="43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37171.47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63402.619392000008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'[1]гук(2016)'!$HE$124</f>
        <v>35861.331456000007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'[1]гук(2016)'!$HE$123</f>
        <v>21894.644736000002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'[1]гук(2016)'!$HE$125</f>
        <v>5646.6432000000004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31200.47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31200.47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31200.47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56692.12939200001</v>
      </c>
      <c r="E25" s="41">
        <f>D12-(D16+D10)+D250-D24+D11</f>
        <v>56692.12939200001</v>
      </c>
    </row>
    <row r="26" spans="1:22" s="13" customFormat="1" ht="35.25" customHeight="1" x14ac:dyDescent="0.25">
      <c r="A26" s="46" t="s">
        <v>53</v>
      </c>
      <c r="B26" s="46"/>
      <c r="C26" s="46"/>
      <c r="D26" s="4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4416.7700000000004</v>
      </c>
      <c r="E28" s="16">
        <v>4416.7700000000004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11.502005208333335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3667.51</v>
      </c>
      <c r="E60" s="39">
        <v>3667.51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9.5508072916666666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5646.64</v>
      </c>
      <c r="E66" s="39">
        <v>5646.64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14.704791666666667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1685.21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1685.21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4.3885677083333334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127.16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127.16</v>
      </c>
      <c r="E78" s="12"/>
      <c r="F78" s="12">
        <v>3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42.386666666666663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13579.779999999999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9">
        <v>4709.38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12.264010416666666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9">
        <v>8870.4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23.099999999999998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4506.25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91.61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0.23856770833333332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261.05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0.67981770833333333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3606.73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9.3925260416666667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546.86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E163+E167+E171+E175+E179+E187+E191+E195+E199</f>
        <v>7000.6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2519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/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215.64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0.56156249999999996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0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v>826.95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2.1535156250000003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/>
      <c r="B183" s="8" t="s">
        <v>60</v>
      </c>
      <c r="C183" s="8" t="s">
        <v>7</v>
      </c>
      <c r="D183" s="8" t="s">
        <v>383</v>
      </c>
      <c r="E183" s="38">
        <v>100.28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3" customFormat="1" x14ac:dyDescent="0.25">
      <c r="A184" s="27"/>
      <c r="B184" s="8" t="s">
        <v>63</v>
      </c>
      <c r="C184" s="8" t="s">
        <v>7</v>
      </c>
      <c r="D184" s="8" t="s">
        <v>117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3" customFormat="1" x14ac:dyDescent="0.25">
      <c r="A185" s="27"/>
      <c r="B185" s="8" t="s">
        <v>3</v>
      </c>
      <c r="C185" s="8" t="s">
        <v>7</v>
      </c>
      <c r="D185" s="8" t="s">
        <v>66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3" customFormat="1" x14ac:dyDescent="0.25">
      <c r="A186" s="27"/>
      <c r="B186" s="8" t="s">
        <v>68</v>
      </c>
      <c r="C186" s="8" t="s">
        <v>18</v>
      </c>
      <c r="D186" s="30">
        <f>E183/E2</f>
        <v>0.26114583333333335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3" customFormat="1" ht="31.5" x14ac:dyDescent="0.25">
      <c r="A187" s="27" t="s">
        <v>277</v>
      </c>
      <c r="B187" s="8" t="s">
        <v>60</v>
      </c>
      <c r="C187" s="8" t="s">
        <v>7</v>
      </c>
      <c r="D187" s="8" t="s">
        <v>278</v>
      </c>
      <c r="E187" s="12">
        <v>1597.79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279</v>
      </c>
      <c r="B188" s="8" t="s">
        <v>63</v>
      </c>
      <c r="C188" s="8" t="s">
        <v>7</v>
      </c>
      <c r="D188" s="8" t="s">
        <v>117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280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281</v>
      </c>
      <c r="B190" s="8" t="s">
        <v>68</v>
      </c>
      <c r="C190" s="8" t="s">
        <v>18</v>
      </c>
      <c r="D190" s="30">
        <f>E187/E2</f>
        <v>4.1609114583333335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282</v>
      </c>
      <c r="B191" s="8" t="s">
        <v>60</v>
      </c>
      <c r="C191" s="8" t="s">
        <v>7</v>
      </c>
      <c r="D191" s="8" t="s">
        <v>283</v>
      </c>
      <c r="E191" s="12">
        <v>0</v>
      </c>
      <c r="F191" s="12" t="s">
        <v>284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285</v>
      </c>
      <c r="B192" s="8" t="s">
        <v>63</v>
      </c>
      <c r="C192" s="8" t="s">
        <v>7</v>
      </c>
      <c r="D192" s="8" t="s">
        <v>117</v>
      </c>
      <c r="E192" s="12"/>
      <c r="F192" s="12" t="s">
        <v>66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286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287</v>
      </c>
      <c r="B194" s="8" t="s">
        <v>68</v>
      </c>
      <c r="C194" s="8" t="s">
        <v>18</v>
      </c>
      <c r="D194" s="30">
        <f>E191/E2</f>
        <v>0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 t="s">
        <v>288</v>
      </c>
      <c r="B195" s="8" t="s">
        <v>60</v>
      </c>
      <c r="C195" s="8" t="s">
        <v>7</v>
      </c>
      <c r="D195" s="8" t="s">
        <v>289</v>
      </c>
      <c r="E195" s="12">
        <f>19.3+68.61+99.42+1653.89</f>
        <v>1841.22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 t="s">
        <v>290</v>
      </c>
      <c r="B196" s="8" t="s">
        <v>63</v>
      </c>
      <c r="C196" s="8" t="s">
        <v>7</v>
      </c>
      <c r="D196" s="8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 t="s">
        <v>291</v>
      </c>
      <c r="B197" s="8" t="s">
        <v>3</v>
      </c>
      <c r="C197" s="8" t="s">
        <v>7</v>
      </c>
      <c r="D197" s="8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 t="s">
        <v>292</v>
      </c>
      <c r="B198" s="8" t="s">
        <v>68</v>
      </c>
      <c r="C198" s="8" t="s">
        <v>18</v>
      </c>
      <c r="D198" s="30">
        <f>E195/E2</f>
        <v>4.7948437500000001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31.5" x14ac:dyDescent="0.25">
      <c r="A199" s="27"/>
      <c r="B199" s="8" t="s">
        <v>60</v>
      </c>
      <c r="C199" s="8" t="s">
        <v>7</v>
      </c>
      <c r="D199" s="30" t="s">
        <v>293</v>
      </c>
      <c r="E199" s="12"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x14ac:dyDescent="0.25">
      <c r="A200" s="27"/>
      <c r="B200" s="8" t="s">
        <v>63</v>
      </c>
      <c r="C200" s="8" t="s">
        <v>7</v>
      </c>
      <c r="D200" s="30" t="s">
        <v>117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x14ac:dyDescent="0.25">
      <c r="A201" s="27"/>
      <c r="B201" s="8" t="s">
        <v>3</v>
      </c>
      <c r="C201" s="8" t="s">
        <v>7</v>
      </c>
      <c r="D201" s="30" t="s">
        <v>66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/>
      <c r="B202" s="8" t="s">
        <v>68</v>
      </c>
      <c r="C202" s="8" t="s">
        <v>18</v>
      </c>
      <c r="D202" s="30">
        <f>E199/E2</f>
        <v>0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ht="47.25" x14ac:dyDescent="0.25">
      <c r="A203" s="23" t="s">
        <v>294</v>
      </c>
      <c r="B203" s="24" t="s">
        <v>55</v>
      </c>
      <c r="C203" s="24" t="s">
        <v>7</v>
      </c>
      <c r="D203" s="24" t="s">
        <v>295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18.75" x14ac:dyDescent="0.25">
      <c r="A204" s="27" t="s">
        <v>296</v>
      </c>
      <c r="B204" s="8" t="s">
        <v>58</v>
      </c>
      <c r="C204" s="8" t="s">
        <v>18</v>
      </c>
      <c r="D204" s="8">
        <f>E205+E209+E213+E217+E221+E225+E229+E233+E237+E241</f>
        <v>1411.7800000000002</v>
      </c>
      <c r="E204" s="12"/>
      <c r="F204" s="35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297</v>
      </c>
      <c r="B205" s="8" t="s">
        <v>60</v>
      </c>
      <c r="C205" s="8" t="s">
        <v>7</v>
      </c>
      <c r="D205" s="8" t="s">
        <v>298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299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300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301</v>
      </c>
      <c r="B208" s="8" t="s">
        <v>68</v>
      </c>
      <c r="C208" s="8" t="s">
        <v>18</v>
      </c>
      <c r="D208" s="8"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302</v>
      </c>
      <c r="B209" s="8" t="s">
        <v>60</v>
      </c>
      <c r="C209" s="8" t="s">
        <v>7</v>
      </c>
      <c r="D209" s="8" t="s">
        <v>303</v>
      </c>
      <c r="E209" s="12">
        <v>561.35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304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305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306</v>
      </c>
      <c r="B212" s="8" t="s">
        <v>68</v>
      </c>
      <c r="C212" s="8" t="s">
        <v>18</v>
      </c>
      <c r="D212" s="30">
        <f>E209/E2</f>
        <v>1.4618489583333334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307</v>
      </c>
      <c r="B213" s="8" t="s">
        <v>60</v>
      </c>
      <c r="C213" s="8" t="s">
        <v>7</v>
      </c>
      <c r="D213" s="8" t="s">
        <v>308</v>
      </c>
      <c r="E213" s="12">
        <v>90.34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309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310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311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312</v>
      </c>
      <c r="B217" s="8" t="s">
        <v>60</v>
      </c>
      <c r="C217" s="8" t="s">
        <v>7</v>
      </c>
      <c r="D217" s="8" t="s">
        <v>313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314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315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316</v>
      </c>
      <c r="B220" s="8" t="s">
        <v>68</v>
      </c>
      <c r="C220" s="8" t="s">
        <v>18</v>
      </c>
      <c r="D220" s="8"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317</v>
      </c>
      <c r="B221" s="8" t="s">
        <v>60</v>
      </c>
      <c r="C221" s="8" t="s">
        <v>7</v>
      </c>
      <c r="D221" s="8" t="s">
        <v>318</v>
      </c>
      <c r="E221" s="12">
        <v>760.09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319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320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321</v>
      </c>
      <c r="B224" s="8" t="s">
        <v>68</v>
      </c>
      <c r="C224" s="8" t="s">
        <v>18</v>
      </c>
      <c r="D224" s="30">
        <f>E221/E2</f>
        <v>1.9794010416666667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322</v>
      </c>
      <c r="B225" s="8" t="s">
        <v>60</v>
      </c>
      <c r="C225" s="8" t="s">
        <v>7</v>
      </c>
      <c r="D225" s="8" t="s">
        <v>323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324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325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326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327</v>
      </c>
      <c r="B229" s="8" t="s">
        <v>60</v>
      </c>
      <c r="C229" s="8" t="s">
        <v>7</v>
      </c>
      <c r="D229" s="8" t="s">
        <v>328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329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330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331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332</v>
      </c>
      <c r="B233" s="8" t="s">
        <v>60</v>
      </c>
      <c r="C233" s="8" t="s">
        <v>7</v>
      </c>
      <c r="D233" s="8" t="s">
        <v>333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334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335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336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337</v>
      </c>
      <c r="B237" s="8" t="s">
        <v>60</v>
      </c>
      <c r="C237" s="8" t="s">
        <v>7</v>
      </c>
      <c r="D237" s="8" t="s">
        <v>338</v>
      </c>
      <c r="E237" s="12">
        <v>0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339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340</v>
      </c>
      <c r="B239" s="8" t="s">
        <v>3</v>
      </c>
      <c r="C239" s="8" t="s">
        <v>7</v>
      </c>
      <c r="D239" s="8" t="s">
        <v>66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341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ht="31.5" x14ac:dyDescent="0.25">
      <c r="A241" s="27" t="s">
        <v>342</v>
      </c>
      <c r="B241" s="8" t="s">
        <v>60</v>
      </c>
      <c r="C241" s="8" t="s">
        <v>7</v>
      </c>
      <c r="D241" s="8" t="s">
        <v>343</v>
      </c>
      <c r="E241" s="12">
        <v>0</v>
      </c>
      <c r="F241" s="12" t="s">
        <v>344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 x14ac:dyDescent="0.25">
      <c r="A242" s="27" t="s">
        <v>345</v>
      </c>
      <c r="B242" s="8" t="s">
        <v>63</v>
      </c>
      <c r="C242" s="8" t="s">
        <v>7</v>
      </c>
      <c r="D242" s="8" t="s">
        <v>117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x14ac:dyDescent="0.25">
      <c r="A243" s="27" t="s">
        <v>346</v>
      </c>
      <c r="B243" s="8" t="s">
        <v>3</v>
      </c>
      <c r="C243" s="8" t="s">
        <v>7</v>
      </c>
      <c r="D243" s="8" t="s">
        <v>347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 x14ac:dyDescent="0.25">
      <c r="A244" s="27" t="s">
        <v>348</v>
      </c>
      <c r="B244" s="8" t="s">
        <v>68</v>
      </c>
      <c r="C244" s="8" t="s">
        <v>18</v>
      </c>
      <c r="D244" s="30">
        <f>E241/E2</f>
        <v>0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 x14ac:dyDescent="0.25">
      <c r="A245" s="27"/>
      <c r="B245" s="24" t="s">
        <v>349</v>
      </c>
      <c r="C245" s="8" t="s">
        <v>18</v>
      </c>
      <c r="D245" s="36">
        <f>SUM(D84,D28,D34,D60,D66,D72,D78,D94,D104,D162,D204)</f>
        <v>42041.69999999999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25">
      <c r="A246" s="43" t="s">
        <v>350</v>
      </c>
      <c r="B246" s="43"/>
      <c r="C246" s="43"/>
      <c r="D246" s="43"/>
    </row>
    <row r="247" spans="1:22" x14ac:dyDescent="0.25">
      <c r="A247" s="6" t="s">
        <v>351</v>
      </c>
      <c r="B247" s="7" t="s">
        <v>352</v>
      </c>
      <c r="C247" s="7" t="s">
        <v>353</v>
      </c>
      <c r="D247" s="7">
        <v>1</v>
      </c>
      <c r="E247" s="2" t="s">
        <v>19</v>
      </c>
    </row>
    <row r="248" spans="1:22" x14ac:dyDescent="0.25">
      <c r="A248" s="6" t="s">
        <v>354</v>
      </c>
      <c r="B248" s="7" t="s">
        <v>355</v>
      </c>
      <c r="C248" s="7" t="s">
        <v>353</v>
      </c>
      <c r="D248" s="7">
        <v>1</v>
      </c>
      <c r="E248" s="2" t="s">
        <v>19</v>
      </c>
    </row>
    <row r="249" spans="1:22" x14ac:dyDescent="0.25">
      <c r="A249" s="6" t="s">
        <v>356</v>
      </c>
      <c r="B249" s="7" t="s">
        <v>357</v>
      </c>
      <c r="C249" s="7" t="s">
        <v>353</v>
      </c>
      <c r="D249" s="7">
        <v>0</v>
      </c>
      <c r="E249" s="2" t="s">
        <v>19</v>
      </c>
    </row>
    <row r="250" spans="1:22" x14ac:dyDescent="0.25">
      <c r="A250" s="6" t="s">
        <v>358</v>
      </c>
      <c r="B250" s="7" t="s">
        <v>359</v>
      </c>
      <c r="C250" s="7" t="s">
        <v>18</v>
      </c>
      <c r="D250" s="7">
        <v>-12681.49</v>
      </c>
      <c r="E250" s="2" t="s">
        <v>19</v>
      </c>
    </row>
    <row r="251" spans="1:22" x14ac:dyDescent="0.25">
      <c r="A251" s="43" t="s">
        <v>360</v>
      </c>
      <c r="B251" s="43"/>
      <c r="C251" s="43"/>
      <c r="D251" s="43"/>
    </row>
    <row r="252" spans="1:22" ht="31.5" x14ac:dyDescent="0.25">
      <c r="A252" s="6" t="s">
        <v>361</v>
      </c>
      <c r="B252" s="7" t="s">
        <v>17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363</v>
      </c>
      <c r="B253" s="7" t="s">
        <v>21</v>
      </c>
      <c r="C253" s="7" t="s">
        <v>18</v>
      </c>
      <c r="D253" s="7">
        <v>0</v>
      </c>
      <c r="E253" s="2" t="s">
        <v>362</v>
      </c>
    </row>
    <row r="254" spans="1:22" ht="31.5" x14ac:dyDescent="0.25">
      <c r="A254" s="6" t="s">
        <v>364</v>
      </c>
      <c r="B254" s="7" t="s">
        <v>23</v>
      </c>
      <c r="C254" s="7" t="s">
        <v>18</v>
      </c>
      <c r="D254" s="7">
        <v>0</v>
      </c>
      <c r="E254" s="2" t="s">
        <v>362</v>
      </c>
    </row>
    <row r="255" spans="1:22" ht="31.5" x14ac:dyDescent="0.25">
      <c r="A255" s="6" t="s">
        <v>365</v>
      </c>
      <c r="B255" s="7" t="s">
        <v>48</v>
      </c>
      <c r="C255" s="7" t="s">
        <v>18</v>
      </c>
      <c r="D255" s="7">
        <v>0</v>
      </c>
      <c r="E255" s="2" t="s">
        <v>362</v>
      </c>
    </row>
    <row r="256" spans="1:22" ht="31.5" x14ac:dyDescent="0.25">
      <c r="A256" s="6" t="s">
        <v>366</v>
      </c>
      <c r="B256" s="7" t="s">
        <v>367</v>
      </c>
      <c r="C256" s="7" t="s">
        <v>18</v>
      </c>
      <c r="D256" s="7">
        <v>0</v>
      </c>
      <c r="E256" s="2" t="s">
        <v>362</v>
      </c>
    </row>
    <row r="257" spans="1:5" ht="31.5" x14ac:dyDescent="0.25">
      <c r="A257" s="6" t="s">
        <v>368</v>
      </c>
      <c r="B257" s="7" t="s">
        <v>52</v>
      </c>
      <c r="C257" s="7" t="s">
        <v>18</v>
      </c>
      <c r="D257" s="7">
        <v>0</v>
      </c>
      <c r="E257" s="2" t="s">
        <v>362</v>
      </c>
    </row>
    <row r="258" spans="1:5" x14ac:dyDescent="0.25">
      <c r="A258" s="43" t="s">
        <v>369</v>
      </c>
      <c r="B258" s="43"/>
      <c r="C258" s="43"/>
      <c r="D258" s="43"/>
      <c r="E258" s="37"/>
    </row>
    <row r="259" spans="1:5" ht="31.5" x14ac:dyDescent="0.25">
      <c r="A259" s="6" t="s">
        <v>370</v>
      </c>
      <c r="B259" s="7" t="s">
        <v>352</v>
      </c>
      <c r="C259" s="7" t="s">
        <v>353</v>
      </c>
      <c r="D259" s="7">
        <v>0</v>
      </c>
      <c r="E259" s="2" t="s">
        <v>362</v>
      </c>
    </row>
    <row r="260" spans="1:5" ht="31.5" x14ac:dyDescent="0.25">
      <c r="A260" s="6" t="s">
        <v>371</v>
      </c>
      <c r="B260" s="7" t="s">
        <v>355</v>
      </c>
      <c r="C260" s="7" t="s">
        <v>353</v>
      </c>
      <c r="D260" s="7">
        <v>0</v>
      </c>
      <c r="E260" s="2" t="s">
        <v>362</v>
      </c>
    </row>
    <row r="261" spans="1:5" ht="31.5" x14ac:dyDescent="0.25">
      <c r="A261" s="6" t="s">
        <v>372</v>
      </c>
      <c r="B261" s="7" t="s">
        <v>373</v>
      </c>
      <c r="C261" s="7" t="s">
        <v>353</v>
      </c>
      <c r="D261" s="7">
        <v>0</v>
      </c>
      <c r="E261" s="2" t="s">
        <v>362</v>
      </c>
    </row>
    <row r="262" spans="1:5" ht="31.5" x14ac:dyDescent="0.25">
      <c r="A262" s="6" t="s">
        <v>374</v>
      </c>
      <c r="B262" s="7" t="s">
        <v>359</v>
      </c>
      <c r="C262" s="7" t="s">
        <v>18</v>
      </c>
      <c r="D262" s="7">
        <v>0</v>
      </c>
      <c r="E262" s="2" t="s">
        <v>362</v>
      </c>
    </row>
    <row r="263" spans="1:5" x14ac:dyDescent="0.25">
      <c r="A263" s="43" t="s">
        <v>375</v>
      </c>
      <c r="B263" s="43"/>
      <c r="C263" s="43"/>
      <c r="D263" s="43"/>
    </row>
    <row r="264" spans="1:5" x14ac:dyDescent="0.25">
      <c r="A264" s="6" t="s">
        <v>376</v>
      </c>
      <c r="B264" s="7" t="s">
        <v>377</v>
      </c>
      <c r="C264" s="7" t="s">
        <v>353</v>
      </c>
      <c r="D264" s="7">
        <v>0</v>
      </c>
      <c r="E264" s="2" t="s">
        <v>378</v>
      </c>
    </row>
    <row r="265" spans="1:5" x14ac:dyDescent="0.25">
      <c r="A265" s="6" t="s">
        <v>379</v>
      </c>
      <c r="B265" s="7" t="s">
        <v>380</v>
      </c>
      <c r="C265" s="7" t="s">
        <v>353</v>
      </c>
      <c r="D265" s="7">
        <v>0</v>
      </c>
      <c r="E265" s="2" t="s">
        <v>378</v>
      </c>
    </row>
    <row r="266" spans="1:5" ht="31.5" x14ac:dyDescent="0.25">
      <c r="A266" s="6" t="s">
        <v>381</v>
      </c>
      <c r="B266" s="7" t="s">
        <v>382</v>
      </c>
      <c r="C266" s="7" t="s">
        <v>18</v>
      </c>
      <c r="D266" s="7">
        <v>0</v>
      </c>
      <c r="E266" s="2" t="s">
        <v>378</v>
      </c>
    </row>
    <row r="270" spans="1:5" x14ac:dyDescent="0.25">
      <c r="A270" s="44" t="s">
        <v>384</v>
      </c>
      <c r="B270" s="44"/>
      <c r="D270" s="40" t="s">
        <v>385</v>
      </c>
    </row>
  </sheetData>
  <mergeCells count="9">
    <mergeCell ref="A270:B270"/>
    <mergeCell ref="A2:D2"/>
    <mergeCell ref="A8:D8"/>
    <mergeCell ref="A26:D26"/>
    <mergeCell ref="F95:F96"/>
    <mergeCell ref="A246:D246"/>
    <mergeCell ref="A251:D251"/>
    <mergeCell ref="A258:D258"/>
    <mergeCell ref="A263:D263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2017-04-12T10:49:03Z</dcterms:modified>
</cp:coreProperties>
</file>