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Лист1!$A$1:$G$266</definedName>
  </definedNames>
  <calcPr calcId="145621"/>
</workbook>
</file>

<file path=xl/calcChain.xml><?xml version="1.0" encoding="utf-8"?>
<calcChain xmlns="http://schemas.openxmlformats.org/spreadsheetml/2006/main">
  <c r="D162" i="1" l="1"/>
  <c r="E164" i="1"/>
  <c r="D166" i="1" s="1"/>
  <c r="E191" i="1"/>
  <c r="E179" i="1"/>
  <c r="D15" i="1" l="1"/>
  <c r="D14" i="1"/>
  <c r="D13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1" i="1" l="1"/>
  <c r="D12" i="1"/>
  <c r="D200" i="1"/>
  <c r="E25" i="1" l="1"/>
  <c r="D25" i="1" s="1"/>
</calcChain>
</file>

<file path=xl/sharedStrings.xml><?xml version="1.0" encoding="utf-8"?>
<sst xmlns="http://schemas.openxmlformats.org/spreadsheetml/2006/main" count="965" uniqueCount="386">
  <si>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</si>
  <si>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</si>
  <si>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</si>
  <si>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</si>
  <si>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</si>
  <si>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</si>
  <si>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</si>
  <si>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</si>
  <si>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</si>
  <si>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</si>
  <si>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</si>
  <si>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</si>
  <si>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</si>
  <si>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</si>
  <si>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</si>
  <si>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</si>
  <si>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</si>
  <si>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</si>
  <si>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</si>
  <si>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</si>
  <si>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</si>
  <si>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</si>
  <si>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</si>
  <si>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</si>
  <si>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</si>
  <si>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</si>
  <si>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</si>
  <si>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</si>
  <si>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</si>
  <si>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</si>
  <si>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</si>
  <si>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</si>
  <si>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</si>
  <si>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</si>
  <si>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</si>
  <si>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</si>
  <si>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</si>
  <si>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</si>
  <si>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</si>
  <si>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</si>
  <si>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</si>
  <si>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</si>
  <si>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</si>
  <si>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</si>
  <si>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</si>
  <si>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</si>
  <si>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</si>
  <si>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</si>
  <si>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</si>
  <si>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</si>
  <si>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</si>
  <si>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</si>
  <si>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</si>
  <si>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</si>
  <si>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</si>
  <si>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</si>
  <si>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</si>
  <si>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</si>
  <si>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</si>
  <si>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</si>
  <si>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</si>
  <si>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</si>
  <si>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</si>
  <si>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</si>
  <si>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</si>
  <si>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</si>
  <si>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</si>
  <si>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</si>
  <si>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</si>
  <si>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</si>
  <si>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</si>
  <si>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</si>
  <si>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</si>
  <si>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</si>
  <si>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</si>
  <si>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</si>
  <si>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</si>
  <si>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</si>
  <si>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</si>
  <si>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</si>
  <si>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</si>
  <si>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</si>
  <si>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</si>
  <si>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</si>
  <si>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</si>
  <si>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</si>
  <si>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</si>
  <si>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</si>
  <si>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</si>
  <si>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</si>
  <si>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</si>
  <si>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</si>
  <si>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</si>
  <si>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</si>
  <si>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</si>
  <si>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</si>
  <si>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</si>
  <si>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</si>
  <si>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</si>
  <si>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</si>
  <si>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</si>
  <si>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</si>
  <si>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</si>
  <si>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</si>
  <si>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</si>
  <si>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</si>
  <si>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</si>
  <si>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</si>
  <si>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</si>
  <si>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</si>
  <si>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</si>
  <si>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</si>
  <si>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</si>
  <si>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</si>
  <si>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</si>
  <si>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</si>
  <si>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</si>
  <si>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</si>
  <si>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</si>
  <si>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</si>
  <si>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</si>
  <si>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</si>
  <si>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</si>
  <si>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</si>
  <si>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</si>
  <si>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</si>
  <si>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</si>
  <si>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</si>
  <si>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</si>
  <si>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</si>
  <si>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</si>
  <si>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</si>
  <si>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</si>
  <si>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</si>
  <si>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</si>
  <si>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</si>
  <si>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</si>
  <si>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</si>
  <si>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</si>
  <si>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</si>
  <si>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</si>
  <si>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</si>
  <si>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</si>
  <si>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</si>
  <si>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</si>
  <si>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</si>
  <si>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</si>
  <si>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</si>
  <si>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</si>
  <si>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</si>
  <si>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</si>
  <si>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</si>
  <si>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</si>
  <si>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</si>
  <si>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</si>
  <si>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</si>
  <si>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</si>
  <si>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</si>
  <si>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</si>
  <si>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</si>
  <si>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</si>
  <si>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</si>
  <si>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</si>
  <si>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</si>
  <si>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</si>
  <si>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</si>
  <si>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</si>
  <si>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</si>
  <si>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</si>
  <si>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</si>
  <si>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</si>
  <si>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</si>
  <si>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</si>
  <si>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</si>
  <si>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</si>
  <si>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</si>
  <si>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</si>
  <si>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</si>
  <si>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</si>
  <si>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</si>
  <si>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</si>
  <si>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</si>
  <si>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</si>
  <si>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</si>
  <si>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</si>
  <si>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</si>
  <si>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</si>
  <si>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</si>
  <si>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</si>
  <si>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</si>
  <si>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</si>
  <si>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</si>
  <si>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</si>
  <si>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</si>
  <si>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</si>
  <si>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</si>
  <si>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</si>
  <si>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</si>
  <si>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</si>
  <si>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</si>
  <si>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</si>
  <si>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</si>
  <si>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</si>
  <si>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</si>
  <si>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</si>
  <si>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</si>
  <si>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</si>
  <si>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</si>
  <si>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</si>
  <si>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</si>
  <si>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</si>
  <si>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</si>
  <si>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</si>
  <si>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</si>
  <si>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</si>
  <si>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</si>
  <si>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</si>
  <si>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</si>
  <si>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</si>
  <si>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</si>
  <si>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</si>
  <si>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</si>
  <si>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</si>
  <si>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</si>
  <si>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</si>
  <si>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</si>
  <si>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</si>
  <si>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</si>
  <si>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</si>
  <si>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</si>
  <si>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</si>
  <si>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</si>
  <si>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</si>
  <si>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</si>
  <si>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</si>
  <si>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</si>
  <si>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</si>
  <si>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</si>
  <si>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</si>
  <si>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</si>
  <si>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</si>
  <si>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</si>
  <si>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</si>
  <si>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</si>
  <si>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</si>
  <si>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</si>
  <si>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</si>
  <si>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</si>
  <si>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</si>
  <si>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</si>
  <si>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</si>
  <si>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</si>
  <si>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</si>
  <si>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</si>
  <si>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</si>
  <si>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</si>
  <si>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</si>
  <si>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</si>
  <si>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</si>
  <si>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</si>
  <si>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</si>
  <si>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</si>
  <si>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</si>
  <si>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</si>
  <si>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</si>
  <si>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</si>
  <si>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</si>
  <si>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</si>
  <si>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</si>
  <si>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</si>
  <si>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</si>
  <si>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</si>
  <si>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</si>
  <si>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</si>
  <si>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</si>
  <si>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</si>
  <si>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</si>
  <si>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</si>
  <si>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</si>
  <si>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</si>
  <si>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</si>
  <si>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</si>
  <si>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</si>
  <si>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</si>
  <si>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</si>
  <si>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</si>
  <si>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</si>
  <si>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</si>
  <si>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</si>
  <si>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</si>
  <si>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</si>
  <si>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</si>
  <si>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</si>
  <si>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</si>
  <si>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</si>
  <si>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</si>
  <si>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</si>
  <si>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</si>
  <si>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</si>
  <si>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</si>
  <si>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</si>
  <si>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</si>
  <si>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</si>
  <si>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</si>
  <si>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</si>
  <si>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</si>
  <si>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</si>
  <si>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</si>
  <si>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</si>
  <si>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</si>
  <si>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</si>
  <si>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</si>
  <si>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</si>
  <si>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</si>
  <si>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</si>
  <si>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</si>
  <si>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</si>
  <si>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</si>
  <si>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</si>
  <si>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</si>
  <si>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</si>
  <si>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</si>
  <si>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</si>
  <si>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</si>
  <si>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</si>
  <si>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</si>
  <si>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</si>
  <si>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</si>
  <si>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</si>
  <si>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</si>
  <si>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</si>
  <si>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</si>
  <si>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</si>
  <si>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</si>
  <si>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</si>
  <si>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</si>
  <si>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</si>
  <si>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</si>
  <si>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</si>
  <si>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</si>
  <si>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</si>
  <si>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</si>
  <si>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</si>
  <si>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</si>
  <si>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</si>
  <si>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</si>
  <si>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</si>
  <si>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</si>
  <si>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</si>
  <si>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</si>
  <si>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</si>
  <si>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</si>
  <si>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</si>
  <si>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</si>
  <si>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</si>
  <si>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</si>
  <si>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</si>
  <si>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</si>
  <si>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</si>
  <si>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</si>
  <si>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</si>
  <si>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</si>
  <si>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</si>
  <si>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</si>
  <si>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</si>
  <si>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</si>
  <si>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</si>
  <si>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</si>
  <si>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</si>
  <si>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</si>
  <si>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</si>
  <si>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</si>
  <si>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</si>
  <si>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</si>
  <si>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</si>
  <si>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</si>
  <si>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</si>
  <si>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</si>
  <si>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</si>
  <si>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</si>
  <si>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</si>
  <si>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</si>
  <si>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</si>
  <si>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</si>
  <si>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</si>
  <si>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Отчет об исполнении управляющей организацией ООО "ГУК "Привокзальная" договора управления за 2016 год                                                                по дому №49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</si>
</sst>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GN123">
            <v>10263.674483999999</v>
          </cell>
          <cell r="HD123">
            <v>23298.260003999996</v>
          </cell>
        </row>
        <row r="124">
          <cell r="HD124">
            <v>38518.781904000003</v>
          </cell>
        </row>
        <row r="125">
          <cell r="HD125">
            <v>6043.6728000000003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topLeftCell="A244" zoomScale="60" zoomScaleNormal="90" workbookViewId="0">
      <selection activeCell="E244" sqref="E1:G1048576"/>
    </sheetView>
  </sheetViews>
  <sheetFormatPr defaultRowHeight="15.75" x14ac:dyDescent="0.25"/>
  <cols>
    <col min="1" max="1" width="9.140625" style="1"/>
    <col min="2" max="2" width="66" style="2" customWidth="1"/>
    <col min="3" max="3" width="30.5703125" style="2" customWidth="1"/>
    <col min="4" max="4" width="64.14062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1" t="s">
        <v>385</v>
      </c>
      <c r="B2" s="41"/>
      <c r="C2" s="41"/>
      <c r="D2" s="41"/>
      <c r="E2" s="2">
        <v>411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0.44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18286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67860.714708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'[1]гук(2016)'!$HD$124</f>
        <v>38518.781904000003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'[1]гук(2016)'!$HD$123</f>
        <v>23298.260003999996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'[1]гук(2016)'!$HD$125</f>
        <v>6043.6728000000003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62861.69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62861.69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62862.130000000005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0.49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8027.6947079999954</v>
      </c>
      <c r="E25" s="40">
        <f>D12-(D16+D10)+D246-D24+D11</f>
        <v>8027.6947079999954</v>
      </c>
    </row>
    <row r="26" spans="1:22" s="13" customFormat="1" ht="35.25" customHeight="1" x14ac:dyDescent="0.25">
      <c r="A26" s="43" t="s">
        <v>53</v>
      </c>
      <c r="B26" s="43"/>
      <c r="C26" s="43"/>
      <c r="D26" s="4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4727.32</v>
      </c>
      <c r="E28" s="16">
        <v>4727.32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11.50199513381995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31.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3925.38</v>
      </c>
      <c r="E60" s="38">
        <v>3925.38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9.5508029197080297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6043.67</v>
      </c>
      <c r="E66" s="38">
        <v>6043.67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14.704793187347931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2946.79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2946.79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7.1698053527980532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466.24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466.24</v>
      </c>
      <c r="E78" s="12"/>
      <c r="F78" s="12">
        <v>7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66.605714285714285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14534.6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8">
        <v>5040.5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12.263990267639903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8">
        <v>9494.1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27.39</v>
      </c>
      <c r="E94" s="12"/>
      <c r="F94" s="8">
        <v>49.8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5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27.39</v>
      </c>
      <c r="F99" s="8">
        <f>F94</f>
        <v>49.8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E99/F99</f>
        <v>0.55000000000000004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9352.4199999999983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151.43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0.36844282238442821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882.21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2.1464963503649637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303.33999999999997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0.73805352798053525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3496.23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8.5066423357664238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2575.9299999999998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6.2674695863746956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699.93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1.7029927007299268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761.38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1.8525060827250608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222.43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0.5411922141119222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140.32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0.34141119221411192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119.22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</f>
        <v>12710.490000000002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2770.9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>
        <f>E163/E165</f>
        <v>11</v>
      </c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>
        <v>251.9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f>E163/E164</f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0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134.53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0.32732360097323604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134.53+99.42+826.95</f>
        <v>1060.9000000000001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2.5812652068126525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 t="s">
        <v>277</v>
      </c>
      <c r="B183" s="8" t="s">
        <v>60</v>
      </c>
      <c r="C183" s="8" t="s">
        <v>7</v>
      </c>
      <c r="D183" s="8" t="s">
        <v>278</v>
      </c>
      <c r="E183" s="12">
        <v>2695.96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s="13" customFormat="1" x14ac:dyDescent="0.25">
      <c r="A184" s="27" t="s">
        <v>279</v>
      </c>
      <c r="B184" s="8" t="s">
        <v>63</v>
      </c>
      <c r="C184" s="8" t="s">
        <v>7</v>
      </c>
      <c r="D184" s="8" t="s">
        <v>117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s="13" customFormat="1" x14ac:dyDescent="0.25">
      <c r="A185" s="27" t="s">
        <v>280</v>
      </c>
      <c r="B185" s="8" t="s">
        <v>3</v>
      </c>
      <c r="C185" s="8" t="s">
        <v>7</v>
      </c>
      <c r="D185" s="8" t="s">
        <v>66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s="13" customFormat="1" x14ac:dyDescent="0.25">
      <c r="A186" s="27" t="s">
        <v>281</v>
      </c>
      <c r="B186" s="8" t="s">
        <v>68</v>
      </c>
      <c r="C186" s="8" t="s">
        <v>18</v>
      </c>
      <c r="D186" s="30">
        <f>E183/E2</f>
        <v>6.5595133819951341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s="13" customFormat="1" ht="31.5" x14ac:dyDescent="0.25">
      <c r="A187" s="27" t="s">
        <v>282</v>
      </c>
      <c r="B187" s="8" t="s">
        <v>60</v>
      </c>
      <c r="C187" s="8" t="s">
        <v>7</v>
      </c>
      <c r="D187" s="8" t="s">
        <v>283</v>
      </c>
      <c r="E187" s="12">
        <v>276.22000000000003</v>
      </c>
      <c r="F187" s="12" t="s">
        <v>284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285</v>
      </c>
      <c r="B188" s="8" t="s">
        <v>63</v>
      </c>
      <c r="C188" s="8" t="s">
        <v>7</v>
      </c>
      <c r="D188" s="8" t="s">
        <v>117</v>
      </c>
      <c r="E188" s="12"/>
      <c r="F188" s="12" t="s">
        <v>66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286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287</v>
      </c>
      <c r="B190" s="8" t="s">
        <v>68</v>
      </c>
      <c r="C190" s="8" t="s">
        <v>18</v>
      </c>
      <c r="D190" s="30">
        <f>E187/E2</f>
        <v>0.67206812652068137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288</v>
      </c>
      <c r="B191" s="8" t="s">
        <v>60</v>
      </c>
      <c r="C191" s="8" t="s">
        <v>7</v>
      </c>
      <c r="D191" s="8" t="s">
        <v>289</v>
      </c>
      <c r="E191" s="12">
        <f>2131.58+406.68+600+298.27+1653.89+681.56</f>
        <v>5771.98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290</v>
      </c>
      <c r="B192" s="8" t="s">
        <v>63</v>
      </c>
      <c r="C192" s="8" t="s">
        <v>7</v>
      </c>
      <c r="D192" s="8" t="s">
        <v>117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291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292</v>
      </c>
      <c r="B194" s="8" t="s">
        <v>68</v>
      </c>
      <c r="C194" s="8" t="s">
        <v>18</v>
      </c>
      <c r="D194" s="30">
        <f>E191/E2</f>
        <v>14.043746958637469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/>
      <c r="B195" s="8" t="s">
        <v>60</v>
      </c>
      <c r="C195" s="8" t="s">
        <v>7</v>
      </c>
      <c r="D195" s="30" t="s">
        <v>293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/>
      <c r="B196" s="8" t="s">
        <v>63</v>
      </c>
      <c r="C196" s="8" t="s">
        <v>7</v>
      </c>
      <c r="D196" s="30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/>
      <c r="B197" s="8" t="s">
        <v>3</v>
      </c>
      <c r="C197" s="8" t="s">
        <v>7</v>
      </c>
      <c r="D197" s="30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/>
      <c r="B198" s="8" t="s">
        <v>68</v>
      </c>
      <c r="C198" s="8" t="s">
        <v>18</v>
      </c>
      <c r="D198" s="30">
        <f>E195/E2</f>
        <v>0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47.25" x14ac:dyDescent="0.25">
      <c r="A199" s="23" t="s">
        <v>294</v>
      </c>
      <c r="B199" s="24" t="s">
        <v>55</v>
      </c>
      <c r="C199" s="24" t="s">
        <v>7</v>
      </c>
      <c r="D199" s="24" t="s">
        <v>295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ht="18.75" x14ac:dyDescent="0.25">
      <c r="A200" s="27" t="s">
        <v>296</v>
      </c>
      <c r="B200" s="8" t="s">
        <v>58</v>
      </c>
      <c r="C200" s="8" t="s">
        <v>18</v>
      </c>
      <c r="D200" s="8">
        <f>E201+E205+E209+E213+E217+E221+E225+E229+E233+E237</f>
        <v>505.83</v>
      </c>
      <c r="E200" s="12"/>
      <c r="F200" s="35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ht="31.5" x14ac:dyDescent="0.25">
      <c r="A201" s="27" t="s">
        <v>297</v>
      </c>
      <c r="B201" s="8" t="s">
        <v>60</v>
      </c>
      <c r="C201" s="8" t="s">
        <v>7</v>
      </c>
      <c r="D201" s="8" t="s">
        <v>298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 t="s">
        <v>299</v>
      </c>
      <c r="B202" s="8" t="s">
        <v>63</v>
      </c>
      <c r="C202" s="8" t="s">
        <v>7</v>
      </c>
      <c r="D202" s="8" t="s">
        <v>117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x14ac:dyDescent="0.25">
      <c r="A203" s="27" t="s">
        <v>300</v>
      </c>
      <c r="B203" s="8" t="s">
        <v>3</v>
      </c>
      <c r="C203" s="8" t="s">
        <v>7</v>
      </c>
      <c r="D203" s="8" t="s">
        <v>66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x14ac:dyDescent="0.25">
      <c r="A204" s="27" t="s">
        <v>301</v>
      </c>
      <c r="B204" s="8" t="s">
        <v>68</v>
      </c>
      <c r="C204" s="8" t="s">
        <v>18</v>
      </c>
      <c r="D204" s="8">
        <v>0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302</v>
      </c>
      <c r="B205" s="8" t="s">
        <v>60</v>
      </c>
      <c r="C205" s="8" t="s">
        <v>7</v>
      </c>
      <c r="D205" s="8" t="s">
        <v>303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304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305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306</v>
      </c>
      <c r="B208" s="8" t="s">
        <v>68</v>
      </c>
      <c r="C208" s="8" t="s">
        <v>18</v>
      </c>
      <c r="D208" s="30">
        <f>E205/E2</f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307</v>
      </c>
      <c r="B209" s="8" t="s">
        <v>60</v>
      </c>
      <c r="C209" s="8" t="s">
        <v>7</v>
      </c>
      <c r="D209" s="8" t="s">
        <v>308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309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310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311</v>
      </c>
      <c r="B212" s="8" t="s">
        <v>68</v>
      </c>
      <c r="C212" s="8" t="s">
        <v>18</v>
      </c>
      <c r="D212" s="8"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312</v>
      </c>
      <c r="B213" s="8" t="s">
        <v>60</v>
      </c>
      <c r="C213" s="8" t="s">
        <v>7</v>
      </c>
      <c r="D213" s="8" t="s">
        <v>313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314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315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316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317</v>
      </c>
      <c r="B217" s="8" t="s">
        <v>60</v>
      </c>
      <c r="C217" s="8" t="s">
        <v>7</v>
      </c>
      <c r="D217" s="8" t="s">
        <v>318</v>
      </c>
      <c r="E217" s="12">
        <v>505.83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319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320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321</v>
      </c>
      <c r="B220" s="8" t="s">
        <v>68</v>
      </c>
      <c r="C220" s="8" t="s">
        <v>18</v>
      </c>
      <c r="D220" s="30">
        <f>E217/E2</f>
        <v>1.2307299270072993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322</v>
      </c>
      <c r="B221" s="8" t="s">
        <v>60</v>
      </c>
      <c r="C221" s="8" t="s">
        <v>7</v>
      </c>
      <c r="D221" s="8" t="s">
        <v>323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324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325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326</v>
      </c>
      <c r="B224" s="8" t="s">
        <v>68</v>
      </c>
      <c r="C224" s="8" t="s">
        <v>18</v>
      </c>
      <c r="D224" s="30">
        <f>E221/E2</f>
        <v>0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327</v>
      </c>
      <c r="B225" s="8" t="s">
        <v>60</v>
      </c>
      <c r="C225" s="8" t="s">
        <v>7</v>
      </c>
      <c r="D225" s="8" t="s">
        <v>328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329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330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331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332</v>
      </c>
      <c r="B229" s="8" t="s">
        <v>60</v>
      </c>
      <c r="C229" s="8" t="s">
        <v>7</v>
      </c>
      <c r="D229" s="8" t="s">
        <v>333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334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335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336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337</v>
      </c>
      <c r="B233" s="8" t="s">
        <v>60</v>
      </c>
      <c r="C233" s="8" t="s">
        <v>7</v>
      </c>
      <c r="D233" s="8" t="s">
        <v>338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339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340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341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342</v>
      </c>
      <c r="B237" s="8" t="s">
        <v>60</v>
      </c>
      <c r="C237" s="8" t="s">
        <v>7</v>
      </c>
      <c r="D237" s="8" t="s">
        <v>343</v>
      </c>
      <c r="E237" s="12">
        <v>0</v>
      </c>
      <c r="F237" s="12" t="s">
        <v>344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345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346</v>
      </c>
      <c r="B239" s="8" t="s">
        <v>3</v>
      </c>
      <c r="C239" s="8" t="s">
        <v>7</v>
      </c>
      <c r="D239" s="8" t="s">
        <v>347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348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x14ac:dyDescent="0.25">
      <c r="A241" s="27"/>
      <c r="B241" s="24" t="s">
        <v>349</v>
      </c>
      <c r="C241" s="8" t="s">
        <v>18</v>
      </c>
      <c r="D241" s="36">
        <f>SUM(D84,D28,D34,D60,D66,D72,D78,D94,D104,D162,D200)</f>
        <v>55240.130000000005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5">
      <c r="A242" s="42" t="s">
        <v>350</v>
      </c>
      <c r="B242" s="42"/>
      <c r="C242" s="42"/>
      <c r="D242" s="42"/>
    </row>
    <row r="243" spans="1:22" x14ac:dyDescent="0.25">
      <c r="A243" s="6" t="s">
        <v>351</v>
      </c>
      <c r="B243" s="7" t="s">
        <v>352</v>
      </c>
      <c r="C243" s="7" t="s">
        <v>353</v>
      </c>
      <c r="D243" s="7">
        <v>2</v>
      </c>
      <c r="E243" s="2" t="s">
        <v>19</v>
      </c>
    </row>
    <row r="244" spans="1:22" x14ac:dyDescent="0.25">
      <c r="A244" s="6" t="s">
        <v>354</v>
      </c>
      <c r="B244" s="7" t="s">
        <v>355</v>
      </c>
      <c r="C244" s="7" t="s">
        <v>353</v>
      </c>
      <c r="D244" s="7">
        <v>2</v>
      </c>
      <c r="E244" s="2" t="s">
        <v>19</v>
      </c>
    </row>
    <row r="245" spans="1:22" x14ac:dyDescent="0.25">
      <c r="A245" s="6" t="s">
        <v>356</v>
      </c>
      <c r="B245" s="7" t="s">
        <v>357</v>
      </c>
      <c r="C245" s="7" t="s">
        <v>353</v>
      </c>
      <c r="D245" s="7">
        <v>0</v>
      </c>
      <c r="E245" s="2" t="s">
        <v>19</v>
      </c>
    </row>
    <row r="246" spans="1:22" x14ac:dyDescent="0.25">
      <c r="A246" s="6" t="s">
        <v>358</v>
      </c>
      <c r="B246" s="7" t="s">
        <v>359</v>
      </c>
      <c r="C246" s="7" t="s">
        <v>18</v>
      </c>
      <c r="D246" s="7">
        <v>-15256.4</v>
      </c>
      <c r="E246" s="2" t="s">
        <v>19</v>
      </c>
    </row>
    <row r="247" spans="1:22" x14ac:dyDescent="0.25">
      <c r="A247" s="42" t="s">
        <v>360</v>
      </c>
      <c r="B247" s="42"/>
      <c r="C247" s="42"/>
      <c r="D247" s="42"/>
    </row>
    <row r="248" spans="1:22" ht="31.5" x14ac:dyDescent="0.25">
      <c r="A248" s="6" t="s">
        <v>361</v>
      </c>
      <c r="B248" s="7" t="s">
        <v>17</v>
      </c>
      <c r="C248" s="7" t="s">
        <v>18</v>
      </c>
      <c r="D248" s="7">
        <v>0</v>
      </c>
      <c r="E248" s="2" t="s">
        <v>362</v>
      </c>
    </row>
    <row r="249" spans="1:22" ht="31.5" x14ac:dyDescent="0.25">
      <c r="A249" s="6" t="s">
        <v>363</v>
      </c>
      <c r="B249" s="7" t="s">
        <v>21</v>
      </c>
      <c r="C249" s="7" t="s">
        <v>18</v>
      </c>
      <c r="D249" s="7">
        <v>0</v>
      </c>
      <c r="E249" s="2" t="s">
        <v>362</v>
      </c>
    </row>
    <row r="250" spans="1:22" ht="31.5" x14ac:dyDescent="0.25">
      <c r="A250" s="6" t="s">
        <v>364</v>
      </c>
      <c r="B250" s="7" t="s">
        <v>23</v>
      </c>
      <c r="C250" s="7" t="s">
        <v>18</v>
      </c>
      <c r="D250" s="7">
        <v>0</v>
      </c>
      <c r="E250" s="2" t="s">
        <v>362</v>
      </c>
    </row>
    <row r="251" spans="1:22" ht="31.5" x14ac:dyDescent="0.25">
      <c r="A251" s="6" t="s">
        <v>365</v>
      </c>
      <c r="B251" s="7" t="s">
        <v>48</v>
      </c>
      <c r="C251" s="7" t="s">
        <v>18</v>
      </c>
      <c r="D251" s="7">
        <v>0</v>
      </c>
      <c r="E251" s="2" t="s">
        <v>362</v>
      </c>
    </row>
    <row r="252" spans="1:22" ht="31.5" x14ac:dyDescent="0.25">
      <c r="A252" s="6" t="s">
        <v>366</v>
      </c>
      <c r="B252" s="7" t="s">
        <v>367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368</v>
      </c>
      <c r="B253" s="7" t="s">
        <v>52</v>
      </c>
      <c r="C253" s="7" t="s">
        <v>18</v>
      </c>
      <c r="D253" s="7">
        <v>0</v>
      </c>
      <c r="E253" s="2" t="s">
        <v>362</v>
      </c>
    </row>
    <row r="254" spans="1:22" x14ac:dyDescent="0.25">
      <c r="A254" s="42" t="s">
        <v>369</v>
      </c>
      <c r="B254" s="42"/>
      <c r="C254" s="42"/>
      <c r="D254" s="42"/>
      <c r="E254" s="37"/>
    </row>
    <row r="255" spans="1:22" ht="31.5" x14ac:dyDescent="0.25">
      <c r="A255" s="6" t="s">
        <v>370</v>
      </c>
      <c r="B255" s="7" t="s">
        <v>352</v>
      </c>
      <c r="C255" s="7" t="s">
        <v>353</v>
      </c>
      <c r="D255" s="7">
        <v>0</v>
      </c>
      <c r="E255" s="2" t="s">
        <v>362</v>
      </c>
    </row>
    <row r="256" spans="1:22" ht="31.5" x14ac:dyDescent="0.25">
      <c r="A256" s="6" t="s">
        <v>371</v>
      </c>
      <c r="B256" s="7" t="s">
        <v>355</v>
      </c>
      <c r="C256" s="7" t="s">
        <v>353</v>
      </c>
      <c r="D256" s="7">
        <v>0</v>
      </c>
      <c r="E256" s="2" t="s">
        <v>362</v>
      </c>
    </row>
    <row r="257" spans="1:5" ht="31.5" x14ac:dyDescent="0.25">
      <c r="A257" s="6" t="s">
        <v>372</v>
      </c>
      <c r="B257" s="7" t="s">
        <v>373</v>
      </c>
      <c r="C257" s="7" t="s">
        <v>353</v>
      </c>
      <c r="D257" s="7">
        <v>0</v>
      </c>
      <c r="E257" s="2" t="s">
        <v>362</v>
      </c>
    </row>
    <row r="258" spans="1:5" ht="31.5" x14ac:dyDescent="0.25">
      <c r="A258" s="6" t="s">
        <v>374</v>
      </c>
      <c r="B258" s="7" t="s">
        <v>359</v>
      </c>
      <c r="C258" s="7" t="s">
        <v>18</v>
      </c>
      <c r="D258" s="7">
        <v>0</v>
      </c>
      <c r="E258" s="2" t="s">
        <v>362</v>
      </c>
    </row>
    <row r="259" spans="1:5" x14ac:dyDescent="0.25">
      <c r="A259" s="42" t="s">
        <v>375</v>
      </c>
      <c r="B259" s="42"/>
      <c r="C259" s="42"/>
      <c r="D259" s="42"/>
    </row>
    <row r="260" spans="1:5" x14ac:dyDescent="0.25">
      <c r="A260" s="6" t="s">
        <v>376</v>
      </c>
      <c r="B260" s="7" t="s">
        <v>377</v>
      </c>
      <c r="C260" s="7" t="s">
        <v>353</v>
      </c>
      <c r="D260" s="7">
        <v>1</v>
      </c>
      <c r="E260" s="2" t="s">
        <v>378</v>
      </c>
    </row>
    <row r="261" spans="1:5" x14ac:dyDescent="0.25">
      <c r="A261" s="6" t="s">
        <v>379</v>
      </c>
      <c r="B261" s="7" t="s">
        <v>380</v>
      </c>
      <c r="C261" s="7" t="s">
        <v>353</v>
      </c>
      <c r="D261" s="7">
        <v>2</v>
      </c>
      <c r="E261" s="2" t="s">
        <v>378</v>
      </c>
    </row>
    <row r="262" spans="1:5" ht="31.5" x14ac:dyDescent="0.25">
      <c r="A262" s="6" t="s">
        <v>381</v>
      </c>
      <c r="B262" s="7" t="s">
        <v>382</v>
      </c>
      <c r="C262" s="7" t="s">
        <v>18</v>
      </c>
      <c r="D262" s="7">
        <v>16847.32</v>
      </c>
      <c r="E262" s="2" t="s">
        <v>378</v>
      </c>
    </row>
    <row r="266" spans="1:5" x14ac:dyDescent="0.25">
      <c r="A266" s="44" t="s">
        <v>383</v>
      </c>
      <c r="B266" s="44"/>
      <c r="D266" s="39" t="s">
        <v>384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2017-04-11T18:47:45Z</dcterms:modified>
</cp:coreProperties>
</file>