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65" i="1" l="1"/>
  <c r="E163" i="1"/>
  <c r="D161" i="1"/>
  <c r="E190" i="1"/>
  <c r="E178" i="1"/>
  <c r="D15" i="1" l="1"/>
  <c r="D14" i="1"/>
  <c r="D13" i="1"/>
  <c r="D93" i="1" l="1"/>
  <c r="D75" i="1" l="1"/>
  <c r="D239" i="1"/>
  <c r="D235" i="1"/>
  <c r="D231" i="1"/>
  <c r="D227" i="1"/>
  <c r="D223" i="1"/>
  <c r="D219" i="1"/>
  <c r="D207" i="1"/>
  <c r="D197" i="1"/>
  <c r="D193" i="1"/>
  <c r="D189" i="1"/>
  <c r="D185" i="1"/>
  <c r="D181" i="1"/>
  <c r="D177" i="1"/>
  <c r="D173" i="1"/>
  <c r="D169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F98" i="1"/>
  <c r="D101" i="1" s="1"/>
  <c r="D91" i="1"/>
  <c r="D87" i="1"/>
  <c r="D83" i="1"/>
  <c r="D81" i="1"/>
  <c r="D77" i="1"/>
  <c r="D69" i="1"/>
  <c r="D65" i="1"/>
  <c r="D64" i="1"/>
  <c r="D60" i="1"/>
  <c r="D58" i="1"/>
  <c r="D54" i="1"/>
  <c r="D50" i="1"/>
  <c r="D46" i="1"/>
  <c r="D42" i="1"/>
  <c r="D38" i="1"/>
  <c r="D34" i="1"/>
  <c r="D32" i="1"/>
  <c r="D28" i="1"/>
  <c r="D22" i="1"/>
  <c r="D17" i="1"/>
  <c r="D12" i="1" l="1"/>
  <c r="D199" i="1"/>
  <c r="D240" i="1"/>
  <c r="E25" i="1" l="1"/>
  <c r="D25" i="1" s="1"/>
</calcChain>
</file>

<file path=xl/sharedStrings.xml><?xml version="1.0" encoding="utf-8"?>
<sst xmlns="http://schemas.openxmlformats.org/spreadsheetml/2006/main" count="961" uniqueCount="384">
  <si>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</si>
  <si>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</si>
  <si>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</si>
  <si>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</si>
  <si>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</si>
  <si>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</si>
  <si>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</si>
  <si>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</si>
  <si>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</si>
  <si>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</si>
  <si>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</si>
  <si>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</si>
  <si>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</si>
  <si>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</si>
  <si>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</si>
  <si>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</si>
  <si>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</si>
  <si>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</si>
  <si>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</si>
  <si>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</si>
  <si>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</si>
  <si>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</si>
  <si>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</si>
  <si>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</si>
  <si>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</si>
  <si>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</si>
  <si>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</si>
  <si>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</si>
  <si>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</si>
  <si>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</si>
  <si>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</si>
  <si>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</si>
  <si>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</si>
  <si>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</si>
  <si>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</si>
  <si>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</si>
  <si>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</si>
  <si>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</si>
  <si>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</si>
  <si>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</si>
  <si>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</si>
  <si>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</si>
  <si>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</si>
  <si>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</si>
  <si>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</si>
  <si>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</si>
  <si>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</si>
  <si>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</si>
  <si>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</si>
  <si>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</si>
  <si>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</si>
  <si>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</si>
  <si>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</si>
  <si>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</si>
  <si>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</si>
  <si>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</si>
  <si>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</si>
  <si>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</si>
  <si>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</si>
  <si>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</si>
  <si>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</si>
  <si>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</si>
  <si>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</si>
  <si>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</si>
  <si>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</si>
  <si>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</si>
  <si>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</si>
  <si>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</si>
  <si>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</si>
  <si>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</si>
  <si>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</si>
  <si>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</si>
  <si>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</si>
  <si>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</si>
  <si>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</si>
  <si>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</si>
  <si>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</si>
  <si>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</si>
  <si>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</si>
  <si>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</si>
  <si>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</si>
  <si>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</si>
  <si>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</si>
  <si>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</si>
  <si>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</si>
  <si>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</si>
  <si>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</si>
  <si>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</si>
  <si>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</si>
  <si>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</si>
  <si>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</si>
  <si>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</si>
  <si>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</si>
  <si>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</si>
  <si>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</si>
  <si>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</si>
  <si>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</si>
  <si>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</si>
  <si>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</si>
  <si>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</si>
  <si>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</si>
  <si>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</si>
  <si>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</si>
  <si>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</si>
  <si>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</si>
  <si>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</si>
  <si>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</si>
  <si>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</si>
  <si>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</si>
  <si>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</si>
  <si>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</si>
  <si>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</si>
  <si>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</si>
  <si>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</si>
  <si>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</si>
  <si>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</si>
  <si>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</si>
  <si>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</si>
  <si>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</si>
  <si>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</si>
  <si>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</si>
  <si>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</si>
  <si>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</si>
  <si>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</si>
  <si>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</si>
  <si>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</si>
  <si>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</si>
  <si>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</si>
  <si>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</si>
  <si>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</si>
  <si>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</si>
  <si>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</si>
  <si>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</si>
  <si>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</si>
  <si>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</si>
  <si>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</si>
  <si>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</si>
  <si>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</si>
  <si>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</si>
  <si>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</si>
  <si>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</si>
  <si>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</si>
  <si>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</si>
  <si>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</si>
  <si>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</si>
  <si>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</si>
  <si>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</si>
  <si>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</si>
  <si>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</si>
  <si>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</si>
  <si>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</si>
  <si>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</si>
  <si>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</si>
  <si>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</si>
  <si>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</si>
  <si>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</si>
  <si>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</si>
  <si>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</si>
  <si>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</si>
  <si>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</si>
  <si>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</si>
  <si>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</si>
  <si>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</si>
  <si>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</si>
  <si>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</si>
  <si>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</si>
  <si>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</si>
  <si>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</si>
  <si>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</si>
  <si>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</si>
  <si>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</si>
  <si>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</si>
  <si>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</si>
  <si>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</si>
  <si>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</si>
  <si>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</si>
  <si>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</si>
  <si>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</si>
  <si>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</si>
  <si>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</si>
  <si>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</si>
  <si>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</si>
  <si>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</si>
  <si>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</si>
  <si>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</si>
  <si>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</si>
  <si>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</si>
  <si>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</si>
  <si>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</si>
  <si>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</si>
  <si>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</si>
  <si>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</si>
  <si>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</si>
  <si>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</si>
  <si>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</si>
  <si>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</si>
  <si>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</si>
  <si>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</si>
  <si>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</si>
  <si>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</si>
  <si>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</si>
  <si>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</si>
  <si>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</si>
  <si>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</si>
  <si>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</si>
  <si>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</si>
  <si>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</si>
  <si>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</si>
  <si>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</si>
  <si>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</si>
  <si>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</si>
  <si>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</si>
  <si>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</si>
  <si>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</si>
  <si>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</si>
  <si>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</si>
  <si>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</si>
  <si>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</si>
  <si>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</si>
  <si>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</si>
  <si>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</si>
  <si>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</si>
  <si>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</si>
  <si>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</si>
  <si>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</si>
  <si>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</si>
  <si>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</si>
  <si>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</si>
  <si>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</si>
  <si>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</si>
  <si>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</si>
  <si>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</si>
  <si>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</si>
  <si>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</si>
  <si>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</si>
  <si>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</si>
  <si>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</si>
  <si>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</si>
  <si>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</si>
  <si>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</si>
  <si>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</si>
  <si>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</si>
  <si>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</si>
  <si>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</si>
  <si>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</si>
  <si>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</si>
  <si>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</si>
  <si>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</si>
  <si>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</si>
  <si>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</si>
  <si>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</si>
  <si>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</si>
  <si>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</si>
  <si>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</si>
  <si>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</si>
  <si>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</si>
  <si>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</si>
  <si>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</si>
  <si>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</si>
  <si>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</si>
  <si>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</si>
  <si>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</si>
  <si>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</si>
  <si>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</si>
  <si>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</si>
  <si>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</si>
  <si>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</si>
  <si>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</si>
  <si>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</si>
  <si>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</si>
  <si>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</si>
  <si>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</si>
  <si>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</si>
  <si>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</si>
  <si>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</si>
  <si>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</si>
  <si>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</si>
  <si>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</si>
  <si>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</si>
  <si>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</si>
  <si>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</si>
  <si>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</si>
  <si>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</si>
  <si>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</si>
  <si>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</si>
  <si>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</si>
  <si>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</si>
  <si>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</si>
  <si>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</si>
  <si>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</si>
  <si>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</si>
  <si>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</si>
  <si>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</si>
  <si>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</si>
  <si>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</si>
  <si>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</si>
  <si>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</si>
  <si>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</si>
  <si>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</si>
  <si>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</si>
  <si>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</si>
  <si>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</si>
  <si>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</si>
  <si>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</si>
  <si>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</si>
  <si>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</si>
  <si>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</si>
  <si>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</si>
  <si>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</si>
  <si>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</si>
  <si>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</si>
  <si>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</si>
  <si>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</si>
  <si>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</si>
  <si>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</si>
  <si>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</si>
  <si>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</si>
  <si>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</si>
  <si>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</si>
  <si>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</si>
  <si>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</si>
  <si>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</si>
  <si>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</si>
  <si>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</si>
  <si>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</si>
  <si>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</si>
  <si>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</si>
  <si>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</si>
  <si>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</si>
  <si>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</si>
  <si>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</si>
  <si>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</si>
  <si>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</si>
  <si>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</si>
  <si>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</si>
  <si>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</si>
  <si>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</si>
  <si>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</si>
  <si>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</si>
  <si>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</si>
  <si>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</si>
  <si>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</si>
  <si>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</si>
  <si>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</si>
  <si>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</si>
  <si>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</si>
  <si>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</si>
  <si>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</si>
  <si>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</si>
  <si>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</si>
  <si>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</si>
  <si>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</si>
  <si>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</si>
  <si>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</si>
  <si>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</si>
  <si>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</si>
  <si>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</si>
  <si>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</si>
  <si>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</si>
  <si>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</si>
  <si>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</si>
  <si>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</si>
  <si>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</si>
  <si>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</si>
  <si>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</si>
  <si>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</si>
  <si>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</si>
  <si>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</si>
  <si>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</si>
  <si>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</si>
  <si>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</si>
  <si>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</si>
  <si>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</si>
  <si>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</si>
  <si>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</si>
  <si>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</si>
  <si>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</si>
  <si>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</si>
  <si>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</si>
  <si>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</si>
  <si>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</si>
  <si>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№45 ул. Ленина                           в  г. Липецке</t>
  </si>
  <si>
    <t>Директор ООО "ГУК "Привокзальная"</t>
  </si>
  <si>
    <t>Ю. Д. 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</si>
</sst>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44;&#1072;&#1096;&#1072;/&#1090;&#1072;&#1088;&#1080;&#1092;&#1099;/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GN123">
            <v>10263.674483999999</v>
          </cell>
          <cell r="HB123">
            <v>23102.488079999996</v>
          </cell>
        </row>
        <row r="124">
          <cell r="HB124">
            <v>40064.315760000012</v>
          </cell>
        </row>
        <row r="125">
          <cell r="HB125">
            <v>6176.0159999999996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5"/>
  <sheetViews>
    <sheetView tabSelected="1" view="pageBreakPreview" topLeftCell="A241" zoomScale="60" zoomScaleNormal="90" workbookViewId="0">
      <selection activeCell="E241" sqref="E1:F1048576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1" t="s">
        <v>381</v>
      </c>
      <c r="B2" s="41"/>
      <c r="C2" s="41"/>
      <c r="D2" s="41"/>
      <c r="E2" s="2">
        <v>420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2" t="s">
        <v>15</v>
      </c>
      <c r="B8" s="42"/>
      <c r="C8" s="42"/>
      <c r="D8" s="42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197.97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30366.41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69342.819840000011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'[1]гук(2016)'!$HB$124</f>
        <v>40064.315760000012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'[1]гук(2016)'!$HB$123</f>
        <v>23102.488079999996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'[1]гук(2016)'!$HB$125</f>
        <v>6176.0159999999996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48949.29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48949.29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49147.26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11">
        <f>E25</f>
        <v>40970.519840000008</v>
      </c>
      <c r="E25" s="39">
        <f>D12-(D16+D10)+D245-D24+D11</f>
        <v>40970.519840000008</v>
      </c>
    </row>
    <row r="26" spans="1:22" s="13" customFormat="1" ht="35.25" customHeight="1" x14ac:dyDescent="0.25">
      <c r="A26" s="43" t="s">
        <v>53</v>
      </c>
      <c r="B26" s="43"/>
      <c r="C26" s="43"/>
      <c r="D26" s="4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E28</f>
        <v>4830.84</v>
      </c>
      <c r="E28" s="16">
        <v>4830.84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E28/E2</f>
        <v>11.502000000000001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 x14ac:dyDescent="0.2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28">
        <f>E35+E39+E43+E47+E51+E55</f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9">
        <f>E35/E2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 x14ac:dyDescent="0.25">
      <c r="A39" s="27" t="s">
        <v>79</v>
      </c>
      <c r="B39" s="8" t="s">
        <v>60</v>
      </c>
      <c r="C39" s="8" t="s">
        <v>7</v>
      </c>
      <c r="D39" s="8" t="s">
        <v>80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x14ac:dyDescent="0.25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x14ac:dyDescent="0.25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84</v>
      </c>
      <c r="B42" s="8" t="s">
        <v>68</v>
      </c>
      <c r="C42" s="8" t="s">
        <v>18</v>
      </c>
      <c r="D42" s="29">
        <f>E39/E2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 x14ac:dyDescent="0.25">
      <c r="A43" s="27" t="s">
        <v>85</v>
      </c>
      <c r="B43" s="8" t="s">
        <v>60</v>
      </c>
      <c r="C43" s="8" t="s">
        <v>7</v>
      </c>
      <c r="D43" s="8" t="s">
        <v>86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x14ac:dyDescent="0.25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x14ac:dyDescent="0.25">
      <c r="A46" s="27" t="s">
        <v>90</v>
      </c>
      <c r="B46" s="8" t="s">
        <v>68</v>
      </c>
      <c r="C46" s="8" t="s">
        <v>18</v>
      </c>
      <c r="D46" s="28">
        <f>E43/E2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92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96</v>
      </c>
      <c r="B50" s="8" t="s">
        <v>68</v>
      </c>
      <c r="C50" s="8" t="s">
        <v>18</v>
      </c>
      <c r="D50" s="29">
        <f>E47/E2</f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 x14ac:dyDescent="0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x14ac:dyDescent="0.25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x14ac:dyDescent="0.25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 x14ac:dyDescent="0.2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x14ac:dyDescent="0.25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x14ac:dyDescent="0.25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 x14ac:dyDescent="0.25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x14ac:dyDescent="0.25">
      <c r="A60" s="27" t="s">
        <v>110</v>
      </c>
      <c r="B60" s="8" t="s">
        <v>58</v>
      </c>
      <c r="C60" s="8" t="s">
        <v>18</v>
      </c>
      <c r="D60" s="8">
        <f>E60</f>
        <v>4011.34</v>
      </c>
      <c r="E60" s="38">
        <v>4011.34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 x14ac:dyDescent="0.2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63</v>
      </c>
      <c r="C62" s="8" t="s">
        <v>7</v>
      </c>
      <c r="D62" s="8" t="s">
        <v>114</v>
      </c>
      <c r="E62" s="12" t="s">
        <v>19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x14ac:dyDescent="0.25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68</v>
      </c>
      <c r="C64" s="8" t="s">
        <v>18</v>
      </c>
      <c r="D64" s="30">
        <f>E60/E2</f>
        <v>9.5508095238095247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13" customFormat="1" x14ac:dyDescent="0.25">
      <c r="A65" s="27" t="s">
        <v>118</v>
      </c>
      <c r="B65" s="8" t="s">
        <v>58</v>
      </c>
      <c r="C65" s="8" t="s">
        <v>18</v>
      </c>
      <c r="D65" s="8">
        <f>E65</f>
        <v>6176.02</v>
      </c>
      <c r="E65" s="38">
        <v>6176.02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3" customFormat="1" ht="31.5" x14ac:dyDescent="0.25">
      <c r="A66" s="27" t="s">
        <v>119</v>
      </c>
      <c r="B66" s="8" t="s">
        <v>60</v>
      </c>
      <c r="C66" s="8" t="s">
        <v>7</v>
      </c>
      <c r="D66" s="8" t="s">
        <v>120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x14ac:dyDescent="0.25">
      <c r="A67" s="27" t="s">
        <v>121</v>
      </c>
      <c r="B67" s="8" t="s">
        <v>63</v>
      </c>
      <c r="C67" s="8" t="s">
        <v>7</v>
      </c>
      <c r="D67" s="8" t="s">
        <v>114</v>
      </c>
      <c r="E67" s="12" t="s">
        <v>19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x14ac:dyDescent="0.25">
      <c r="A68" s="27" t="s">
        <v>122</v>
      </c>
      <c r="B68" s="8" t="s">
        <v>3</v>
      </c>
      <c r="C68" s="8" t="s">
        <v>7</v>
      </c>
      <c r="D68" s="8" t="s">
        <v>66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27" t="s">
        <v>123</v>
      </c>
      <c r="B69" s="8" t="s">
        <v>68</v>
      </c>
      <c r="C69" s="8" t="s">
        <v>18</v>
      </c>
      <c r="D69" s="30">
        <f>E65/E2</f>
        <v>14.704809523809525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26" customFormat="1" ht="31.5" x14ac:dyDescent="0.25">
      <c r="A70" s="23" t="s">
        <v>124</v>
      </c>
      <c r="B70" s="24" t="s">
        <v>55</v>
      </c>
      <c r="C70" s="24" t="s">
        <v>7</v>
      </c>
      <c r="D70" s="24" t="s">
        <v>125</v>
      </c>
      <c r="E70" s="12"/>
      <c r="F70" s="31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 s="13" customFormat="1" x14ac:dyDescent="0.25">
      <c r="A71" s="27" t="s">
        <v>126</v>
      </c>
      <c r="B71" s="8" t="s">
        <v>58</v>
      </c>
      <c r="C71" s="8" t="s">
        <v>18</v>
      </c>
      <c r="D71" s="8">
        <v>3049.21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s="13" customFormat="1" ht="31.5" x14ac:dyDescent="0.25">
      <c r="A72" s="27" t="s">
        <v>127</v>
      </c>
      <c r="B72" s="8" t="s">
        <v>60</v>
      </c>
      <c r="C72" s="8" t="s">
        <v>7</v>
      </c>
      <c r="D72" s="8" t="s">
        <v>125</v>
      </c>
      <c r="E72" s="12">
        <v>3049.21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x14ac:dyDescent="0.25">
      <c r="A73" s="27" t="s">
        <v>128</v>
      </c>
      <c r="B73" s="8" t="s">
        <v>63</v>
      </c>
      <c r="C73" s="8" t="s">
        <v>7</v>
      </c>
      <c r="D73" s="8" t="s">
        <v>100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x14ac:dyDescent="0.25">
      <c r="A74" s="27" t="s">
        <v>129</v>
      </c>
      <c r="B74" s="8" t="s">
        <v>3</v>
      </c>
      <c r="C74" s="8" t="s">
        <v>7</v>
      </c>
      <c r="D74" s="8" t="s">
        <v>66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x14ac:dyDescent="0.25">
      <c r="A75" s="27" t="s">
        <v>130</v>
      </c>
      <c r="B75" s="8" t="s">
        <v>68</v>
      </c>
      <c r="C75" s="8" t="s">
        <v>18</v>
      </c>
      <c r="D75" s="30">
        <f>D71/E2</f>
        <v>7.2600238095238092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26" customFormat="1" ht="31.5" x14ac:dyDescent="0.25">
      <c r="A76" s="23" t="s">
        <v>131</v>
      </c>
      <c r="B76" s="24" t="s">
        <v>55</v>
      </c>
      <c r="C76" s="24" t="s">
        <v>7</v>
      </c>
      <c r="D76" s="24" t="s">
        <v>132</v>
      </c>
      <c r="E76" s="12">
        <v>466.24</v>
      </c>
      <c r="F76" s="25" t="s">
        <v>133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1:22" s="13" customFormat="1" x14ac:dyDescent="0.25">
      <c r="A77" s="27" t="s">
        <v>134</v>
      </c>
      <c r="B77" s="8" t="s">
        <v>58</v>
      </c>
      <c r="C77" s="8" t="s">
        <v>18</v>
      </c>
      <c r="D77" s="8">
        <f>E76</f>
        <v>466.24</v>
      </c>
      <c r="E77" s="12"/>
      <c r="F77" s="12">
        <v>7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s="13" customFormat="1" ht="31.5" x14ac:dyDescent="0.25">
      <c r="A78" s="27" t="s">
        <v>135</v>
      </c>
      <c r="B78" s="8" t="s">
        <v>60</v>
      </c>
      <c r="C78" s="8" t="s">
        <v>7</v>
      </c>
      <c r="D78" s="8" t="s">
        <v>132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x14ac:dyDescent="0.25">
      <c r="A79" s="27" t="s">
        <v>136</v>
      </c>
      <c r="B79" s="8" t="s">
        <v>63</v>
      </c>
      <c r="C79" s="8" t="s">
        <v>7</v>
      </c>
      <c r="D79" s="8" t="s">
        <v>137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140</v>
      </c>
      <c r="B81" s="8" t="s">
        <v>68</v>
      </c>
      <c r="C81" s="8" t="s">
        <v>18</v>
      </c>
      <c r="D81" s="30">
        <f>E76/F77</f>
        <v>66.605714285714285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26" customFormat="1" x14ac:dyDescent="0.25">
      <c r="A82" s="23" t="s">
        <v>141</v>
      </c>
      <c r="B82" s="24" t="s">
        <v>55</v>
      </c>
      <c r="C82" s="24" t="s">
        <v>7</v>
      </c>
      <c r="D82" s="24" t="s">
        <v>142</v>
      </c>
      <c r="E82" s="12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1:22" s="13" customFormat="1" x14ac:dyDescent="0.25">
      <c r="A83" s="27" t="s">
        <v>143</v>
      </c>
      <c r="B83" s="8" t="s">
        <v>58</v>
      </c>
      <c r="C83" s="8" t="s">
        <v>18</v>
      </c>
      <c r="D83" s="8">
        <f>E84+E88</f>
        <v>14852.880000000001</v>
      </c>
      <c r="E83" s="12"/>
      <c r="F83" s="25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s="13" customFormat="1" ht="31.5" x14ac:dyDescent="0.25">
      <c r="A84" s="27" t="s">
        <v>144</v>
      </c>
      <c r="B84" s="8" t="s">
        <v>60</v>
      </c>
      <c r="C84" s="8" t="s">
        <v>7</v>
      </c>
      <c r="D84" s="8" t="s">
        <v>145</v>
      </c>
      <c r="E84" s="38">
        <v>5150.88</v>
      </c>
      <c r="F84" s="25" t="s">
        <v>19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x14ac:dyDescent="0.25">
      <c r="A85" s="27" t="s">
        <v>146</v>
      </c>
      <c r="B85" s="8" t="s">
        <v>63</v>
      </c>
      <c r="C85" s="8" t="s">
        <v>7</v>
      </c>
      <c r="D85" s="8" t="s">
        <v>147</v>
      </c>
      <c r="E85" s="12"/>
      <c r="F85" s="25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148</v>
      </c>
      <c r="B86" s="8" t="s">
        <v>3</v>
      </c>
      <c r="C86" s="8" t="s">
        <v>7</v>
      </c>
      <c r="D86" s="8" t="s">
        <v>66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 t="s">
        <v>149</v>
      </c>
      <c r="B87" s="8" t="s">
        <v>68</v>
      </c>
      <c r="C87" s="8" t="s">
        <v>18</v>
      </c>
      <c r="D87" s="30">
        <f>E84/E2</f>
        <v>12.264000000000001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ht="31.5" x14ac:dyDescent="0.25">
      <c r="A88" s="27" t="s">
        <v>150</v>
      </c>
      <c r="B88" s="8" t="s">
        <v>60</v>
      </c>
      <c r="C88" s="8" t="s">
        <v>7</v>
      </c>
      <c r="D88" s="8" t="s">
        <v>151</v>
      </c>
      <c r="E88" s="38">
        <v>9702</v>
      </c>
      <c r="F88" s="25" t="s">
        <v>19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x14ac:dyDescent="0.25">
      <c r="A89" s="27" t="s">
        <v>152</v>
      </c>
      <c r="B89" s="8" t="s">
        <v>63</v>
      </c>
      <c r="C89" s="8" t="s">
        <v>7</v>
      </c>
      <c r="D89" s="8" t="s">
        <v>114</v>
      </c>
      <c r="E89" s="12"/>
      <c r="F89" s="25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x14ac:dyDescent="0.25">
      <c r="A90" s="27" t="s">
        <v>153</v>
      </c>
      <c r="B90" s="8" t="s">
        <v>3</v>
      </c>
      <c r="C90" s="8" t="s">
        <v>7</v>
      </c>
      <c r="D90" s="8" t="s">
        <v>66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x14ac:dyDescent="0.25">
      <c r="A91" s="27" t="s">
        <v>154</v>
      </c>
      <c r="B91" s="8" t="s">
        <v>68</v>
      </c>
      <c r="C91" s="8" t="s">
        <v>18</v>
      </c>
      <c r="D91" s="30">
        <f>E88/E2</f>
        <v>23.1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26" customFormat="1" ht="47.25" x14ac:dyDescent="0.25">
      <c r="A92" s="23" t="s">
        <v>155</v>
      </c>
      <c r="B92" s="24" t="s">
        <v>55</v>
      </c>
      <c r="C92" s="24" t="s">
        <v>7</v>
      </c>
      <c r="D92" s="24" t="s">
        <v>156</v>
      </c>
      <c r="E92" s="12"/>
      <c r="F92" s="8" t="s">
        <v>157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</row>
    <row r="93" spans="1:22" s="13" customFormat="1" x14ac:dyDescent="0.25">
      <c r="A93" s="27" t="s">
        <v>158</v>
      </c>
      <c r="B93" s="8" t="s">
        <v>58</v>
      </c>
      <c r="C93" s="8" t="s">
        <v>18</v>
      </c>
      <c r="D93" s="8">
        <f>E94+E98</f>
        <v>169.95</v>
      </c>
      <c r="E93" s="12"/>
      <c r="F93" s="8">
        <v>309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s="13" customFormat="1" ht="31.5" x14ac:dyDescent="0.25">
      <c r="A94" s="27" t="s">
        <v>159</v>
      </c>
      <c r="B94" s="8" t="s">
        <v>60</v>
      </c>
      <c r="C94" s="8" t="s">
        <v>7</v>
      </c>
      <c r="D94" s="8" t="s">
        <v>160</v>
      </c>
      <c r="E94" s="12">
        <v>0</v>
      </c>
      <c r="F94" s="45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x14ac:dyDescent="0.25">
      <c r="A95" s="27" t="s">
        <v>161</v>
      </c>
      <c r="B95" s="8" t="s">
        <v>63</v>
      </c>
      <c r="C95" s="8" t="s">
        <v>7</v>
      </c>
      <c r="D95" s="8" t="s">
        <v>117</v>
      </c>
      <c r="E95" s="12"/>
      <c r="F95" s="45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27" t="s">
        <v>162</v>
      </c>
      <c r="B96" s="8" t="s">
        <v>3</v>
      </c>
      <c r="C96" s="8" t="s">
        <v>7</v>
      </c>
      <c r="D96" s="8" t="s">
        <v>163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ht="31.5" x14ac:dyDescent="0.25">
      <c r="A97" s="27" t="s">
        <v>164</v>
      </c>
      <c r="B97" s="8" t="s">
        <v>68</v>
      </c>
      <c r="C97" s="8" t="s">
        <v>18</v>
      </c>
      <c r="D97" s="30">
        <v>0</v>
      </c>
      <c r="E97" s="12"/>
      <c r="F97" s="8" t="s">
        <v>157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 x14ac:dyDescent="0.25">
      <c r="A98" s="27" t="s">
        <v>165</v>
      </c>
      <c r="B98" s="8" t="s">
        <v>60</v>
      </c>
      <c r="C98" s="8" t="s">
        <v>7</v>
      </c>
      <c r="D98" s="8" t="s">
        <v>166</v>
      </c>
      <c r="E98" s="12">
        <v>169.95</v>
      </c>
      <c r="F98" s="8">
        <f>F93</f>
        <v>309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x14ac:dyDescent="0.25">
      <c r="A99" s="27" t="s">
        <v>167</v>
      </c>
      <c r="B99" s="8" t="s">
        <v>63</v>
      </c>
      <c r="C99" s="8" t="s">
        <v>7</v>
      </c>
      <c r="D99" s="8" t="s">
        <v>168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x14ac:dyDescent="0.25">
      <c r="A100" s="27" t="s">
        <v>169</v>
      </c>
      <c r="B100" s="8" t="s">
        <v>3</v>
      </c>
      <c r="C100" s="8" t="s">
        <v>7</v>
      </c>
      <c r="D100" s="8" t="s">
        <v>163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x14ac:dyDescent="0.25">
      <c r="A101" s="27" t="s">
        <v>170</v>
      </c>
      <c r="B101" s="8" t="s">
        <v>68</v>
      </c>
      <c r="C101" s="8" t="s">
        <v>18</v>
      </c>
      <c r="D101" s="30">
        <f>E98/F98</f>
        <v>0.54999999999999993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26" customFormat="1" ht="63" x14ac:dyDescent="0.25">
      <c r="A102" s="23" t="s">
        <v>171</v>
      </c>
      <c r="B102" s="24" t="s">
        <v>55</v>
      </c>
      <c r="C102" s="24" t="s">
        <v>7</v>
      </c>
      <c r="D102" s="24" t="s">
        <v>172</v>
      </c>
      <c r="E102" s="12"/>
      <c r="F102" s="12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:22" s="13" customFormat="1" x14ac:dyDescent="0.25">
      <c r="A103" s="27" t="s">
        <v>173</v>
      </c>
      <c r="B103" s="8" t="s">
        <v>58</v>
      </c>
      <c r="C103" s="8" t="s">
        <v>18</v>
      </c>
      <c r="D103" s="8">
        <f>E104+E108+E112+E116+E120+E124+E128+E132+E136+E140+E144+E148+E156+E152</f>
        <v>11406.029999999999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13" customFormat="1" ht="31.5" x14ac:dyDescent="0.25">
      <c r="A104" s="27" t="s">
        <v>174</v>
      </c>
      <c r="B104" s="8" t="s">
        <v>60</v>
      </c>
      <c r="C104" s="8" t="s">
        <v>7</v>
      </c>
      <c r="D104" s="8" t="s">
        <v>175</v>
      </c>
      <c r="E104" s="12">
        <v>154.75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x14ac:dyDescent="0.25">
      <c r="A105" s="27" t="s">
        <v>176</v>
      </c>
      <c r="B105" s="8" t="s">
        <v>63</v>
      </c>
      <c r="C105" s="8" t="s">
        <v>7</v>
      </c>
      <c r="D105" s="8" t="s">
        <v>147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x14ac:dyDescent="0.25">
      <c r="A106" s="27" t="s">
        <v>177</v>
      </c>
      <c r="B106" s="8" t="s">
        <v>3</v>
      </c>
      <c r="C106" s="8" t="s">
        <v>7</v>
      </c>
      <c r="D106" s="8" t="s">
        <v>66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x14ac:dyDescent="0.25">
      <c r="A107" s="27" t="s">
        <v>178</v>
      </c>
      <c r="B107" s="8" t="s">
        <v>68</v>
      </c>
      <c r="C107" s="8" t="s">
        <v>18</v>
      </c>
      <c r="D107" s="30">
        <f>E104/E2</f>
        <v>0.36845238095238098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ht="31.5" x14ac:dyDescent="0.25">
      <c r="A108" s="27" t="s">
        <v>179</v>
      </c>
      <c r="B108" s="8" t="s">
        <v>60</v>
      </c>
      <c r="C108" s="8" t="s">
        <v>7</v>
      </c>
      <c r="D108" s="8" t="s">
        <v>180</v>
      </c>
      <c r="E108" s="12">
        <v>901.53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x14ac:dyDescent="0.25">
      <c r="A109" s="27" t="s">
        <v>181</v>
      </c>
      <c r="B109" s="8" t="s">
        <v>63</v>
      </c>
      <c r="C109" s="8" t="s">
        <v>7</v>
      </c>
      <c r="D109" s="8" t="s">
        <v>182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 x14ac:dyDescent="0.25">
      <c r="A110" s="27" t="s">
        <v>183</v>
      </c>
      <c r="B110" s="8" t="s">
        <v>3</v>
      </c>
      <c r="C110" s="8" t="s">
        <v>7</v>
      </c>
      <c r="D110" s="8" t="s">
        <v>66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x14ac:dyDescent="0.25">
      <c r="A111" s="27" t="s">
        <v>184</v>
      </c>
      <c r="B111" s="8" t="s">
        <v>68</v>
      </c>
      <c r="C111" s="8" t="s">
        <v>18</v>
      </c>
      <c r="D111" s="30">
        <f>E108/E2</f>
        <v>2.1465000000000001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ht="31.5" x14ac:dyDescent="0.25">
      <c r="A112" s="27" t="s">
        <v>185</v>
      </c>
      <c r="B112" s="8" t="s">
        <v>60</v>
      </c>
      <c r="C112" s="8" t="s">
        <v>7</v>
      </c>
      <c r="D112" s="8" t="s">
        <v>186</v>
      </c>
      <c r="E112" s="12">
        <v>309.98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x14ac:dyDescent="0.25">
      <c r="A113" s="27" t="s">
        <v>187</v>
      </c>
      <c r="B113" s="8" t="s">
        <v>63</v>
      </c>
      <c r="C113" s="8" t="s">
        <v>7</v>
      </c>
      <c r="D113" s="8" t="s">
        <v>188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x14ac:dyDescent="0.25">
      <c r="A114" s="27" t="s">
        <v>189</v>
      </c>
      <c r="B114" s="8" t="s">
        <v>3</v>
      </c>
      <c r="C114" s="8" t="s">
        <v>7</v>
      </c>
      <c r="D114" s="8" t="s">
        <v>66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x14ac:dyDescent="0.25">
      <c r="A115" s="27" t="s">
        <v>190</v>
      </c>
      <c r="B115" s="8" t="s">
        <v>68</v>
      </c>
      <c r="C115" s="8" t="s">
        <v>18</v>
      </c>
      <c r="D115" s="30">
        <f>E112/E2</f>
        <v>0.73804761904761906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ht="31.5" x14ac:dyDescent="0.25">
      <c r="A116" s="27" t="s">
        <v>191</v>
      </c>
      <c r="B116" s="8" t="s">
        <v>60</v>
      </c>
      <c r="C116" s="8" t="s">
        <v>7</v>
      </c>
      <c r="D116" s="8" t="s">
        <v>192</v>
      </c>
      <c r="E116" s="12">
        <v>3572.79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x14ac:dyDescent="0.25">
      <c r="A117" s="27" t="s">
        <v>193</v>
      </c>
      <c r="B117" s="8" t="s">
        <v>63</v>
      </c>
      <c r="C117" s="8" t="s">
        <v>7</v>
      </c>
      <c r="D117" s="8" t="s">
        <v>88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x14ac:dyDescent="0.25">
      <c r="A118" s="27" t="s">
        <v>194</v>
      </c>
      <c r="B118" s="8" t="s">
        <v>3</v>
      </c>
      <c r="C118" s="8" t="s">
        <v>7</v>
      </c>
      <c r="D118" s="8" t="s">
        <v>66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x14ac:dyDescent="0.25">
      <c r="A119" s="27" t="s">
        <v>195</v>
      </c>
      <c r="B119" s="8" t="s">
        <v>68</v>
      </c>
      <c r="C119" s="8" t="s">
        <v>18</v>
      </c>
      <c r="D119" s="30">
        <f>E116/E2</f>
        <v>8.5066428571428574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ht="47.25" x14ac:dyDescent="0.25">
      <c r="A120" s="27" t="s">
        <v>196</v>
      </c>
      <c r="B120" s="8" t="s">
        <v>60</v>
      </c>
      <c r="C120" s="8" t="s">
        <v>7</v>
      </c>
      <c r="D120" s="8" t="s">
        <v>197</v>
      </c>
      <c r="E120" s="12">
        <v>2632.33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x14ac:dyDescent="0.25">
      <c r="A121" s="27" t="s">
        <v>198</v>
      </c>
      <c r="B121" s="8" t="s">
        <v>63</v>
      </c>
      <c r="C121" s="8" t="s">
        <v>7</v>
      </c>
      <c r="D121" s="8" t="s">
        <v>199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x14ac:dyDescent="0.25">
      <c r="A122" s="27" t="s">
        <v>200</v>
      </c>
      <c r="B122" s="8" t="s">
        <v>3</v>
      </c>
      <c r="C122" s="8" t="s">
        <v>7</v>
      </c>
      <c r="D122" s="8" t="s">
        <v>66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x14ac:dyDescent="0.25">
      <c r="A123" s="27" t="s">
        <v>201</v>
      </c>
      <c r="B123" s="8" t="s">
        <v>68</v>
      </c>
      <c r="C123" s="8" t="s">
        <v>18</v>
      </c>
      <c r="D123" s="30">
        <f>E120/E2</f>
        <v>6.2674523809523812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ht="31.5" x14ac:dyDescent="0.25">
      <c r="A124" s="27" t="s">
        <v>202</v>
      </c>
      <c r="B124" s="8" t="s">
        <v>60</v>
      </c>
      <c r="C124" s="8" t="s">
        <v>7</v>
      </c>
      <c r="D124" s="8" t="s">
        <v>203</v>
      </c>
      <c r="E124" s="12">
        <v>1430.52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x14ac:dyDescent="0.25">
      <c r="A125" s="27" t="s">
        <v>204</v>
      </c>
      <c r="B125" s="8" t="s">
        <v>63</v>
      </c>
      <c r="C125" s="8" t="s">
        <v>7</v>
      </c>
      <c r="D125" s="8" t="s">
        <v>82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x14ac:dyDescent="0.25">
      <c r="A126" s="27" t="s">
        <v>205</v>
      </c>
      <c r="B126" s="8" t="s">
        <v>3</v>
      </c>
      <c r="C126" s="8" t="s">
        <v>7</v>
      </c>
      <c r="D126" s="8" t="s">
        <v>66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x14ac:dyDescent="0.25">
      <c r="A127" s="27" t="s">
        <v>206</v>
      </c>
      <c r="B127" s="8" t="s">
        <v>68</v>
      </c>
      <c r="C127" s="8" t="s">
        <v>18</v>
      </c>
      <c r="D127" s="30">
        <f>E124/E2</f>
        <v>3.4060000000000001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ht="31.5" x14ac:dyDescent="0.25">
      <c r="A128" s="27" t="s">
        <v>207</v>
      </c>
      <c r="B128" s="8" t="s">
        <v>60</v>
      </c>
      <c r="C128" s="8" t="s">
        <v>7</v>
      </c>
      <c r="D128" s="8" t="s">
        <v>208</v>
      </c>
      <c r="E128" s="12">
        <v>778.05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x14ac:dyDescent="0.25">
      <c r="A129" s="27" t="s">
        <v>209</v>
      </c>
      <c r="B129" s="8" t="s">
        <v>63</v>
      </c>
      <c r="C129" s="8" t="s">
        <v>7</v>
      </c>
      <c r="D129" s="8" t="s">
        <v>117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x14ac:dyDescent="0.25">
      <c r="A130" s="27" t="s">
        <v>210</v>
      </c>
      <c r="B130" s="8" t="s">
        <v>3</v>
      </c>
      <c r="C130" s="8" t="s">
        <v>7</v>
      </c>
      <c r="D130" s="8" t="s">
        <v>66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x14ac:dyDescent="0.25">
      <c r="A131" s="27" t="s">
        <v>211</v>
      </c>
      <c r="B131" s="8" t="s">
        <v>68</v>
      </c>
      <c r="C131" s="8" t="s">
        <v>18</v>
      </c>
      <c r="D131" s="30">
        <f>E128/E2</f>
        <v>1.8524999999999998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ht="31.5" x14ac:dyDescent="0.25">
      <c r="A132" s="27" t="s">
        <v>212</v>
      </c>
      <c r="B132" s="8" t="s">
        <v>60</v>
      </c>
      <c r="C132" s="8" t="s">
        <v>7</v>
      </c>
      <c r="D132" s="8" t="s">
        <v>213</v>
      </c>
      <c r="E132" s="12">
        <v>227.3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x14ac:dyDescent="0.25">
      <c r="A133" s="27" t="s">
        <v>214</v>
      </c>
      <c r="B133" s="8" t="s">
        <v>63</v>
      </c>
      <c r="C133" s="8" t="s">
        <v>7</v>
      </c>
      <c r="D133" s="8" t="s">
        <v>88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x14ac:dyDescent="0.25">
      <c r="A134" s="27" t="s">
        <v>215</v>
      </c>
      <c r="B134" s="8" t="s">
        <v>3</v>
      </c>
      <c r="C134" s="8" t="s">
        <v>7</v>
      </c>
      <c r="D134" s="8" t="s">
        <v>66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x14ac:dyDescent="0.25">
      <c r="A135" s="27" t="s">
        <v>216</v>
      </c>
      <c r="B135" s="8" t="s">
        <v>68</v>
      </c>
      <c r="C135" s="8" t="s">
        <v>18</v>
      </c>
      <c r="D135" s="30">
        <f>E132/E2</f>
        <v>0.54119047619047622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ht="31.5" x14ac:dyDescent="0.25">
      <c r="A136" s="27" t="s">
        <v>217</v>
      </c>
      <c r="B136" s="8" t="s">
        <v>60</v>
      </c>
      <c r="C136" s="8" t="s">
        <v>7</v>
      </c>
      <c r="D136" s="8" t="s">
        <v>218</v>
      </c>
      <c r="E136" s="12">
        <v>286.77999999999997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x14ac:dyDescent="0.25">
      <c r="A137" s="27" t="s">
        <v>219</v>
      </c>
      <c r="B137" s="8" t="s">
        <v>63</v>
      </c>
      <c r="C137" s="8" t="s">
        <v>7</v>
      </c>
      <c r="D137" s="8" t="s">
        <v>82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x14ac:dyDescent="0.25">
      <c r="A138" s="27" t="s">
        <v>220</v>
      </c>
      <c r="B138" s="8" t="s">
        <v>3</v>
      </c>
      <c r="C138" s="8" t="s">
        <v>7</v>
      </c>
      <c r="D138" s="8" t="s">
        <v>66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x14ac:dyDescent="0.25">
      <c r="A139" s="27" t="s">
        <v>221</v>
      </c>
      <c r="B139" s="8" t="s">
        <v>68</v>
      </c>
      <c r="C139" s="8" t="s">
        <v>18</v>
      </c>
      <c r="D139" s="30">
        <f>E136/E2</f>
        <v>0.68280952380952376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ht="31.5" x14ac:dyDescent="0.25">
      <c r="A140" s="27" t="s">
        <v>222</v>
      </c>
      <c r="B140" s="8" t="s">
        <v>60</v>
      </c>
      <c r="C140" s="8" t="s">
        <v>7</v>
      </c>
      <c r="D140" s="30" t="s">
        <v>223</v>
      </c>
      <c r="E140" s="12">
        <v>0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x14ac:dyDescent="0.25">
      <c r="A141" s="27" t="s">
        <v>224</v>
      </c>
      <c r="B141" s="8" t="s">
        <v>63</v>
      </c>
      <c r="C141" s="8" t="s">
        <v>7</v>
      </c>
      <c r="D141" s="30" t="s">
        <v>88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x14ac:dyDescent="0.25">
      <c r="A142" s="27" t="s">
        <v>225</v>
      </c>
      <c r="B142" s="8" t="s">
        <v>3</v>
      </c>
      <c r="C142" s="8" t="s">
        <v>7</v>
      </c>
      <c r="D142" s="30" t="s">
        <v>66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x14ac:dyDescent="0.25">
      <c r="A143" s="27" t="s">
        <v>226</v>
      </c>
      <c r="B143" s="8" t="s">
        <v>68</v>
      </c>
      <c r="C143" s="8" t="s">
        <v>18</v>
      </c>
      <c r="D143" s="30">
        <f>E140/E2</f>
        <v>0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ht="31.5" x14ac:dyDescent="0.25">
      <c r="A144" s="27" t="s">
        <v>227</v>
      </c>
      <c r="B144" s="8" t="s">
        <v>60</v>
      </c>
      <c r="C144" s="8" t="s">
        <v>7</v>
      </c>
      <c r="D144" s="30" t="s">
        <v>228</v>
      </c>
      <c r="E144" s="12">
        <v>762.56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x14ac:dyDescent="0.25">
      <c r="A145" s="27" t="s">
        <v>229</v>
      </c>
      <c r="B145" s="8" t="s">
        <v>63</v>
      </c>
      <c r="C145" s="8" t="s">
        <v>7</v>
      </c>
      <c r="D145" s="30" t="s">
        <v>117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x14ac:dyDescent="0.25">
      <c r="A146" s="27" t="s">
        <v>230</v>
      </c>
      <c r="B146" s="8" t="s">
        <v>3</v>
      </c>
      <c r="C146" s="8" t="s">
        <v>7</v>
      </c>
      <c r="D146" s="30" t="s">
        <v>66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x14ac:dyDescent="0.25">
      <c r="A147" s="27" t="s">
        <v>231</v>
      </c>
      <c r="B147" s="8" t="s">
        <v>68</v>
      </c>
      <c r="C147" s="8" t="s">
        <v>18</v>
      </c>
      <c r="D147" s="30">
        <f>E144/E2</f>
        <v>1.8156190476190475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ht="31.5" x14ac:dyDescent="0.25">
      <c r="A148" s="27" t="s">
        <v>232</v>
      </c>
      <c r="B148" s="8" t="s">
        <v>60</v>
      </c>
      <c r="C148" s="8" t="s">
        <v>7</v>
      </c>
      <c r="D148" s="30" t="s">
        <v>233</v>
      </c>
      <c r="E148" s="12">
        <v>0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x14ac:dyDescent="0.25">
      <c r="A149" s="27" t="s">
        <v>234</v>
      </c>
      <c r="B149" s="8" t="s">
        <v>63</v>
      </c>
      <c r="C149" s="8" t="s">
        <v>7</v>
      </c>
      <c r="D149" s="30" t="s">
        <v>117</v>
      </c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x14ac:dyDescent="0.25">
      <c r="A150" s="27" t="s">
        <v>235</v>
      </c>
      <c r="B150" s="8" t="s">
        <v>3</v>
      </c>
      <c r="C150" s="8" t="s">
        <v>7</v>
      </c>
      <c r="D150" s="30" t="s">
        <v>66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x14ac:dyDescent="0.25">
      <c r="A151" s="27" t="s">
        <v>236</v>
      </c>
      <c r="B151" s="8" t="s">
        <v>68</v>
      </c>
      <c r="C151" s="8" t="s">
        <v>18</v>
      </c>
      <c r="D151" s="30">
        <f>E148/E2</f>
        <v>0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ht="31.5" x14ac:dyDescent="0.25">
      <c r="A152" s="27"/>
      <c r="B152" s="8" t="s">
        <v>60</v>
      </c>
      <c r="C152" s="8" t="s">
        <v>7</v>
      </c>
      <c r="D152" s="30" t="s">
        <v>237</v>
      </c>
      <c r="E152" s="12">
        <v>349.44</v>
      </c>
      <c r="F152" s="32" t="s">
        <v>238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x14ac:dyDescent="0.25">
      <c r="A153" s="27"/>
      <c r="B153" s="8" t="s">
        <v>63</v>
      </c>
      <c r="C153" s="8" t="s">
        <v>7</v>
      </c>
      <c r="D153" s="30" t="s">
        <v>117</v>
      </c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x14ac:dyDescent="0.25">
      <c r="A154" s="27"/>
      <c r="B154" s="8" t="s">
        <v>3</v>
      </c>
      <c r="C154" s="8" t="s">
        <v>7</v>
      </c>
      <c r="D154" s="30" t="s">
        <v>66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x14ac:dyDescent="0.25">
      <c r="A155" s="27"/>
      <c r="B155" s="8" t="s">
        <v>68</v>
      </c>
      <c r="C155" s="8" t="s">
        <v>18</v>
      </c>
      <c r="D155" s="30">
        <v>3.64</v>
      </c>
      <c r="E155" s="12"/>
      <c r="F155" s="32" t="s">
        <v>239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ht="31.5" x14ac:dyDescent="0.25">
      <c r="A156" s="27" t="s">
        <v>240</v>
      </c>
      <c r="B156" s="8" t="s">
        <v>60</v>
      </c>
      <c r="C156" s="8" t="s">
        <v>7</v>
      </c>
      <c r="D156" s="8" t="s">
        <v>241</v>
      </c>
      <c r="E156" s="12"/>
      <c r="F156" s="33"/>
      <c r="G156" s="34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x14ac:dyDescent="0.25">
      <c r="A157" s="27" t="s">
        <v>242</v>
      </c>
      <c r="B157" s="8" t="s">
        <v>63</v>
      </c>
      <c r="C157" s="8" t="s">
        <v>7</v>
      </c>
      <c r="D157" s="8" t="s">
        <v>117</v>
      </c>
      <c r="E157" s="12"/>
      <c r="F157" s="3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x14ac:dyDescent="0.25">
      <c r="A158" s="27" t="s">
        <v>243</v>
      </c>
      <c r="B158" s="8" t="s">
        <v>3</v>
      </c>
      <c r="C158" s="8" t="s">
        <v>7</v>
      </c>
      <c r="D158" s="8" t="s">
        <v>66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x14ac:dyDescent="0.25">
      <c r="A159" s="27" t="s">
        <v>244</v>
      </c>
      <c r="B159" s="8" t="s">
        <v>68</v>
      </c>
      <c r="C159" s="8" t="s">
        <v>18</v>
      </c>
      <c r="D159" s="30">
        <v>0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ht="47.25" x14ac:dyDescent="0.25">
      <c r="A160" s="23" t="s">
        <v>245</v>
      </c>
      <c r="B160" s="24" t="s">
        <v>55</v>
      </c>
      <c r="C160" s="24" t="s">
        <v>7</v>
      </c>
      <c r="D160" s="24" t="s">
        <v>246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x14ac:dyDescent="0.25">
      <c r="A161" s="27" t="s">
        <v>247</v>
      </c>
      <c r="B161" s="8" t="s">
        <v>58</v>
      </c>
      <c r="C161" s="8" t="s">
        <v>18</v>
      </c>
      <c r="D161" s="8">
        <f>E162+E166+E170+E174+E178+E182+E186+E190+E194</f>
        <v>114595.60999999999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ht="31.5" x14ac:dyDescent="0.25">
      <c r="A162" s="27" t="s">
        <v>248</v>
      </c>
      <c r="B162" s="8" t="s">
        <v>60</v>
      </c>
      <c r="C162" s="8" t="s">
        <v>7</v>
      </c>
      <c r="D162" s="8" t="s">
        <v>249</v>
      </c>
      <c r="E162" s="12">
        <v>1763.3</v>
      </c>
      <c r="F162" s="12">
        <v>1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x14ac:dyDescent="0.25">
      <c r="A163" s="27" t="s">
        <v>250</v>
      </c>
      <c r="B163" s="8" t="s">
        <v>63</v>
      </c>
      <c r="C163" s="8" t="s">
        <v>7</v>
      </c>
      <c r="D163" s="8" t="s">
        <v>251</v>
      </c>
      <c r="E163" s="12">
        <f>E162/E164</f>
        <v>7</v>
      </c>
      <c r="F163" s="12" t="s">
        <v>252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x14ac:dyDescent="0.25">
      <c r="A164" s="27" t="s">
        <v>253</v>
      </c>
      <c r="B164" s="8" t="s">
        <v>3</v>
      </c>
      <c r="C164" s="8" t="s">
        <v>7</v>
      </c>
      <c r="D164" s="8" t="s">
        <v>139</v>
      </c>
      <c r="E164" s="12">
        <v>251.9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x14ac:dyDescent="0.25">
      <c r="A165" s="27" t="s">
        <v>254</v>
      </c>
      <c r="B165" s="8" t="s">
        <v>68</v>
      </c>
      <c r="C165" s="8" t="s">
        <v>18</v>
      </c>
      <c r="D165" s="30">
        <f>E162/E163</f>
        <v>251.9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ht="31.5" x14ac:dyDescent="0.25">
      <c r="A166" s="27" t="s">
        <v>255</v>
      </c>
      <c r="B166" s="8" t="s">
        <v>60</v>
      </c>
      <c r="C166" s="8" t="s">
        <v>7</v>
      </c>
      <c r="D166" s="8" t="s">
        <v>256</v>
      </c>
      <c r="E166" s="12">
        <v>143.07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x14ac:dyDescent="0.25">
      <c r="A167" s="27" t="s">
        <v>257</v>
      </c>
      <c r="B167" s="8" t="s">
        <v>63</v>
      </c>
      <c r="C167" s="8" t="s">
        <v>7</v>
      </c>
      <c r="D167" s="8" t="s">
        <v>117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x14ac:dyDescent="0.25">
      <c r="A168" s="27" t="s">
        <v>258</v>
      </c>
      <c r="B168" s="8" t="s">
        <v>3</v>
      </c>
      <c r="C168" s="8" t="s">
        <v>7</v>
      </c>
      <c r="D168" s="8" t="s">
        <v>66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x14ac:dyDescent="0.25">
      <c r="A169" s="27" t="s">
        <v>259</v>
      </c>
      <c r="B169" s="8" t="s">
        <v>68</v>
      </c>
      <c r="C169" s="8" t="s">
        <v>18</v>
      </c>
      <c r="D169" s="30">
        <f>E166/E2</f>
        <v>0.34064285714285714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ht="31.5" x14ac:dyDescent="0.25">
      <c r="A170" s="27" t="s">
        <v>260</v>
      </c>
      <c r="B170" s="8" t="s">
        <v>60</v>
      </c>
      <c r="C170" s="8" t="s">
        <v>7</v>
      </c>
      <c r="D170" s="8" t="s">
        <v>261</v>
      </c>
      <c r="E170" s="12">
        <v>0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x14ac:dyDescent="0.25">
      <c r="A171" s="27" t="s">
        <v>262</v>
      </c>
      <c r="B171" s="8" t="s">
        <v>63</v>
      </c>
      <c r="C171" s="8" t="s">
        <v>7</v>
      </c>
      <c r="D171" s="8" t="s">
        <v>117</v>
      </c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x14ac:dyDescent="0.25">
      <c r="A172" s="27" t="s">
        <v>263</v>
      </c>
      <c r="B172" s="8" t="s">
        <v>3</v>
      </c>
      <c r="C172" s="8" t="s">
        <v>7</v>
      </c>
      <c r="D172" s="8" t="s">
        <v>66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x14ac:dyDescent="0.25">
      <c r="A173" s="27" t="s">
        <v>264</v>
      </c>
      <c r="B173" s="8" t="s">
        <v>68</v>
      </c>
      <c r="C173" s="8" t="s">
        <v>18</v>
      </c>
      <c r="D173" s="30">
        <f>E170/E2</f>
        <v>0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ht="31.5" x14ac:dyDescent="0.25">
      <c r="A174" s="27" t="s">
        <v>265</v>
      </c>
      <c r="B174" s="8" t="s">
        <v>60</v>
      </c>
      <c r="C174" s="8" t="s">
        <v>7</v>
      </c>
      <c r="D174" s="8" t="s">
        <v>266</v>
      </c>
      <c r="E174" s="12">
        <v>223.32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x14ac:dyDescent="0.25">
      <c r="A175" s="27" t="s">
        <v>267</v>
      </c>
      <c r="B175" s="8" t="s">
        <v>63</v>
      </c>
      <c r="C175" s="8" t="s">
        <v>7</v>
      </c>
      <c r="D175" s="8" t="s">
        <v>117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x14ac:dyDescent="0.25">
      <c r="A176" s="27" t="s">
        <v>268</v>
      </c>
      <c r="B176" s="8" t="s">
        <v>3</v>
      </c>
      <c r="C176" s="8" t="s">
        <v>7</v>
      </c>
      <c r="D176" s="8" t="s">
        <v>66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x14ac:dyDescent="0.25">
      <c r="A177" s="27" t="s">
        <v>269</v>
      </c>
      <c r="B177" s="8" t="s">
        <v>68</v>
      </c>
      <c r="C177" s="8" t="s">
        <v>18</v>
      </c>
      <c r="D177" s="30">
        <f>E174/E2</f>
        <v>0.53171428571428569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ht="31.5" x14ac:dyDescent="0.25">
      <c r="A178" s="27" t="s">
        <v>270</v>
      </c>
      <c r="B178" s="8" t="s">
        <v>60</v>
      </c>
      <c r="C178" s="8" t="s">
        <v>7</v>
      </c>
      <c r="D178" s="8" t="s">
        <v>271</v>
      </c>
      <c r="E178" s="12">
        <f>102630.65+49.04+826.95</f>
        <v>103506.63999999998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x14ac:dyDescent="0.25">
      <c r="A179" s="27" t="s">
        <v>272</v>
      </c>
      <c r="B179" s="8" t="s">
        <v>63</v>
      </c>
      <c r="C179" s="8" t="s">
        <v>7</v>
      </c>
      <c r="D179" s="8" t="s">
        <v>117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x14ac:dyDescent="0.25">
      <c r="A180" s="27" t="s">
        <v>273</v>
      </c>
      <c r="B180" s="8" t="s">
        <v>3</v>
      </c>
      <c r="C180" s="8" t="s">
        <v>7</v>
      </c>
      <c r="D180" s="8" t="s">
        <v>66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x14ac:dyDescent="0.25">
      <c r="A181" s="27" t="s">
        <v>274</v>
      </c>
      <c r="B181" s="8" t="s">
        <v>68</v>
      </c>
      <c r="C181" s="8" t="s">
        <v>18</v>
      </c>
      <c r="D181" s="30">
        <f>E178/E2</f>
        <v>246.44438095238093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ht="31.5" x14ac:dyDescent="0.25">
      <c r="A182" s="27" t="s">
        <v>275</v>
      </c>
      <c r="B182" s="8" t="s">
        <v>60</v>
      </c>
      <c r="C182" s="8" t="s">
        <v>7</v>
      </c>
      <c r="D182" s="8" t="s">
        <v>276</v>
      </c>
      <c r="E182" s="12">
        <v>2695.96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x14ac:dyDescent="0.25">
      <c r="A183" s="27" t="s">
        <v>277</v>
      </c>
      <c r="B183" s="8" t="s">
        <v>63</v>
      </c>
      <c r="C183" s="8" t="s">
        <v>7</v>
      </c>
      <c r="D183" s="8" t="s">
        <v>117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 x14ac:dyDescent="0.25">
      <c r="A184" s="27" t="s">
        <v>278</v>
      </c>
      <c r="B184" s="8" t="s">
        <v>3</v>
      </c>
      <c r="C184" s="8" t="s">
        <v>7</v>
      </c>
      <c r="D184" s="8" t="s">
        <v>66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 x14ac:dyDescent="0.25">
      <c r="A185" s="27" t="s">
        <v>279</v>
      </c>
      <c r="B185" s="8" t="s">
        <v>68</v>
      </c>
      <c r="C185" s="8" t="s">
        <v>18</v>
      </c>
      <c r="D185" s="30">
        <f>E182/E2</f>
        <v>6.4189523809523807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 ht="31.5" x14ac:dyDescent="0.25">
      <c r="A186" s="27" t="s">
        <v>280</v>
      </c>
      <c r="B186" s="8" t="s">
        <v>60</v>
      </c>
      <c r="C186" s="8" t="s">
        <v>7</v>
      </c>
      <c r="D186" s="8" t="s">
        <v>281</v>
      </c>
      <c r="E186" s="12">
        <v>297.02999999999997</v>
      </c>
      <c r="F186" s="12" t="s">
        <v>282</v>
      </c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 x14ac:dyDescent="0.25">
      <c r="A187" s="27" t="s">
        <v>283</v>
      </c>
      <c r="B187" s="8" t="s">
        <v>63</v>
      </c>
      <c r="C187" s="8" t="s">
        <v>7</v>
      </c>
      <c r="D187" s="8" t="s">
        <v>117</v>
      </c>
      <c r="E187" s="12"/>
      <c r="F187" s="12" t="s">
        <v>66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x14ac:dyDescent="0.25">
      <c r="A188" s="27" t="s">
        <v>284</v>
      </c>
      <c r="B188" s="8" t="s">
        <v>3</v>
      </c>
      <c r="C188" s="8" t="s">
        <v>7</v>
      </c>
      <c r="D188" s="8" t="s">
        <v>66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x14ac:dyDescent="0.25">
      <c r="A189" s="27" t="s">
        <v>285</v>
      </c>
      <c r="B189" s="8" t="s">
        <v>68</v>
      </c>
      <c r="C189" s="8" t="s">
        <v>18</v>
      </c>
      <c r="D189" s="30">
        <f>E186/E2</f>
        <v>0.70721428571428568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ht="31.5" x14ac:dyDescent="0.25">
      <c r="A190" s="27" t="s">
        <v>286</v>
      </c>
      <c r="B190" s="8" t="s">
        <v>60</v>
      </c>
      <c r="C190" s="8" t="s">
        <v>7</v>
      </c>
      <c r="D190" s="8" t="s">
        <v>287</v>
      </c>
      <c r="E190" s="12">
        <f>1535.52+609.72+198.85+1653.89+580.9+902.67+484.74</f>
        <v>5966.2899999999991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x14ac:dyDescent="0.25">
      <c r="A191" s="27" t="s">
        <v>288</v>
      </c>
      <c r="B191" s="8" t="s">
        <v>63</v>
      </c>
      <c r="C191" s="8" t="s">
        <v>7</v>
      </c>
      <c r="D191" s="8" t="s">
        <v>117</v>
      </c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x14ac:dyDescent="0.25">
      <c r="A192" s="27" t="s">
        <v>289</v>
      </c>
      <c r="B192" s="8" t="s">
        <v>3</v>
      </c>
      <c r="C192" s="8" t="s">
        <v>7</v>
      </c>
      <c r="D192" s="8" t="s">
        <v>66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x14ac:dyDescent="0.25">
      <c r="A193" s="27" t="s">
        <v>290</v>
      </c>
      <c r="B193" s="8" t="s">
        <v>68</v>
      </c>
      <c r="C193" s="8" t="s">
        <v>18</v>
      </c>
      <c r="D193" s="30">
        <f>E190/E2</f>
        <v>14.205452380952378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ht="31.5" x14ac:dyDescent="0.25">
      <c r="A194" s="27"/>
      <c r="B194" s="8" t="s">
        <v>60</v>
      </c>
      <c r="C194" s="8" t="s">
        <v>7</v>
      </c>
      <c r="D194" s="30" t="s">
        <v>291</v>
      </c>
      <c r="E194" s="12">
        <v>0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x14ac:dyDescent="0.25">
      <c r="A195" s="27"/>
      <c r="B195" s="8" t="s">
        <v>63</v>
      </c>
      <c r="C195" s="8" t="s">
        <v>7</v>
      </c>
      <c r="D195" s="30" t="s">
        <v>117</v>
      </c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x14ac:dyDescent="0.25">
      <c r="A196" s="27"/>
      <c r="B196" s="8" t="s">
        <v>3</v>
      </c>
      <c r="C196" s="8" t="s">
        <v>7</v>
      </c>
      <c r="D196" s="30" t="s">
        <v>66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x14ac:dyDescent="0.25">
      <c r="A197" s="27"/>
      <c r="B197" s="8" t="s">
        <v>68</v>
      </c>
      <c r="C197" s="8" t="s">
        <v>18</v>
      </c>
      <c r="D197" s="30">
        <f>E194/E2</f>
        <v>0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ht="47.25" x14ac:dyDescent="0.25">
      <c r="A198" s="23" t="s">
        <v>292</v>
      </c>
      <c r="B198" s="24" t="s">
        <v>55</v>
      </c>
      <c r="C198" s="24" t="s">
        <v>7</v>
      </c>
      <c r="D198" s="24" t="s">
        <v>293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18.75" x14ac:dyDescent="0.25">
      <c r="A199" s="27" t="s">
        <v>294</v>
      </c>
      <c r="B199" s="8" t="s">
        <v>58</v>
      </c>
      <c r="C199" s="8" t="s">
        <v>18</v>
      </c>
      <c r="D199" s="8">
        <f>E200+E204+E208+E212+E216+E220+E224+E228+E232+E236</f>
        <v>505.83</v>
      </c>
      <c r="E199" s="12"/>
      <c r="F199" s="35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ht="31.5" x14ac:dyDescent="0.25">
      <c r="A200" s="27" t="s">
        <v>295</v>
      </c>
      <c r="B200" s="8" t="s">
        <v>60</v>
      </c>
      <c r="C200" s="8" t="s">
        <v>7</v>
      </c>
      <c r="D200" s="8" t="s">
        <v>296</v>
      </c>
      <c r="E200" s="12">
        <v>0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x14ac:dyDescent="0.25">
      <c r="A201" s="27" t="s">
        <v>297</v>
      </c>
      <c r="B201" s="8" t="s">
        <v>63</v>
      </c>
      <c r="C201" s="8" t="s">
        <v>7</v>
      </c>
      <c r="D201" s="8" t="s">
        <v>117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x14ac:dyDescent="0.25">
      <c r="A202" s="27" t="s">
        <v>298</v>
      </c>
      <c r="B202" s="8" t="s">
        <v>3</v>
      </c>
      <c r="C202" s="8" t="s">
        <v>7</v>
      </c>
      <c r="D202" s="8" t="s">
        <v>66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x14ac:dyDescent="0.25">
      <c r="A203" s="27" t="s">
        <v>299</v>
      </c>
      <c r="B203" s="8" t="s">
        <v>68</v>
      </c>
      <c r="C203" s="8" t="s">
        <v>18</v>
      </c>
      <c r="D203" s="8">
        <v>0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ht="31.5" x14ac:dyDescent="0.25">
      <c r="A204" s="27" t="s">
        <v>300</v>
      </c>
      <c r="B204" s="8" t="s">
        <v>60</v>
      </c>
      <c r="C204" s="8" t="s">
        <v>7</v>
      </c>
      <c r="D204" s="8" t="s">
        <v>301</v>
      </c>
      <c r="E204" s="12">
        <v>0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x14ac:dyDescent="0.25">
      <c r="A205" s="27" t="s">
        <v>302</v>
      </c>
      <c r="B205" s="8" t="s">
        <v>63</v>
      </c>
      <c r="C205" s="8" t="s">
        <v>7</v>
      </c>
      <c r="D205" s="8" t="s">
        <v>117</v>
      </c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x14ac:dyDescent="0.25">
      <c r="A206" s="27" t="s">
        <v>303</v>
      </c>
      <c r="B206" s="8" t="s">
        <v>3</v>
      </c>
      <c r="C206" s="8" t="s">
        <v>7</v>
      </c>
      <c r="D206" s="8" t="s">
        <v>66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x14ac:dyDescent="0.25">
      <c r="A207" s="27" t="s">
        <v>304</v>
      </c>
      <c r="B207" s="8" t="s">
        <v>68</v>
      </c>
      <c r="C207" s="8" t="s">
        <v>18</v>
      </c>
      <c r="D207" s="30">
        <f>E204/E2</f>
        <v>0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ht="31.5" x14ac:dyDescent="0.25">
      <c r="A208" s="27" t="s">
        <v>305</v>
      </c>
      <c r="B208" s="8" t="s">
        <v>60</v>
      </c>
      <c r="C208" s="8" t="s">
        <v>7</v>
      </c>
      <c r="D208" s="8" t="s">
        <v>306</v>
      </c>
      <c r="E208" s="12">
        <v>0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x14ac:dyDescent="0.25">
      <c r="A209" s="27" t="s">
        <v>307</v>
      </c>
      <c r="B209" s="8" t="s">
        <v>63</v>
      </c>
      <c r="C209" s="8" t="s">
        <v>7</v>
      </c>
      <c r="D209" s="8" t="s">
        <v>117</v>
      </c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x14ac:dyDescent="0.25">
      <c r="A210" s="27" t="s">
        <v>308</v>
      </c>
      <c r="B210" s="8" t="s">
        <v>3</v>
      </c>
      <c r="C210" s="8" t="s">
        <v>7</v>
      </c>
      <c r="D210" s="8" t="s">
        <v>66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x14ac:dyDescent="0.25">
      <c r="A211" s="27" t="s">
        <v>309</v>
      </c>
      <c r="B211" s="8" t="s">
        <v>68</v>
      </c>
      <c r="C211" s="8" t="s">
        <v>18</v>
      </c>
      <c r="D211" s="8">
        <v>0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ht="31.5" x14ac:dyDescent="0.25">
      <c r="A212" s="27" t="s">
        <v>310</v>
      </c>
      <c r="B212" s="8" t="s">
        <v>60</v>
      </c>
      <c r="C212" s="8" t="s">
        <v>7</v>
      </c>
      <c r="D212" s="8" t="s">
        <v>311</v>
      </c>
      <c r="E212" s="12">
        <v>0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x14ac:dyDescent="0.25">
      <c r="A213" s="27" t="s">
        <v>312</v>
      </c>
      <c r="B213" s="8" t="s">
        <v>63</v>
      </c>
      <c r="C213" s="8" t="s">
        <v>7</v>
      </c>
      <c r="D213" s="8" t="s">
        <v>117</v>
      </c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x14ac:dyDescent="0.25">
      <c r="A214" s="27" t="s">
        <v>313</v>
      </c>
      <c r="B214" s="8" t="s">
        <v>3</v>
      </c>
      <c r="C214" s="8" t="s">
        <v>7</v>
      </c>
      <c r="D214" s="8" t="s">
        <v>66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x14ac:dyDescent="0.25">
      <c r="A215" s="27" t="s">
        <v>314</v>
      </c>
      <c r="B215" s="8" t="s">
        <v>68</v>
      </c>
      <c r="C215" s="8" t="s">
        <v>18</v>
      </c>
      <c r="D215" s="8">
        <v>0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ht="31.5" x14ac:dyDescent="0.25">
      <c r="A216" s="27" t="s">
        <v>315</v>
      </c>
      <c r="B216" s="8" t="s">
        <v>60</v>
      </c>
      <c r="C216" s="8" t="s">
        <v>7</v>
      </c>
      <c r="D216" s="8" t="s">
        <v>316</v>
      </c>
      <c r="E216" s="12">
        <v>505.83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x14ac:dyDescent="0.25">
      <c r="A217" s="27" t="s">
        <v>317</v>
      </c>
      <c r="B217" s="8" t="s">
        <v>63</v>
      </c>
      <c r="C217" s="8" t="s">
        <v>7</v>
      </c>
      <c r="D217" s="8" t="s">
        <v>117</v>
      </c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x14ac:dyDescent="0.25">
      <c r="A218" s="27" t="s">
        <v>318</v>
      </c>
      <c r="B218" s="8" t="s">
        <v>3</v>
      </c>
      <c r="C218" s="8" t="s">
        <v>7</v>
      </c>
      <c r="D218" s="8" t="s">
        <v>66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x14ac:dyDescent="0.25">
      <c r="A219" s="27" t="s">
        <v>319</v>
      </c>
      <c r="B219" s="8" t="s">
        <v>68</v>
      </c>
      <c r="C219" s="8" t="s">
        <v>18</v>
      </c>
      <c r="D219" s="30">
        <f>E216/E2</f>
        <v>1.2043571428571429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ht="31.5" x14ac:dyDescent="0.25">
      <c r="A220" s="27" t="s">
        <v>320</v>
      </c>
      <c r="B220" s="8" t="s">
        <v>60</v>
      </c>
      <c r="C220" s="8" t="s">
        <v>7</v>
      </c>
      <c r="D220" s="8" t="s">
        <v>321</v>
      </c>
      <c r="E220" s="12">
        <v>0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x14ac:dyDescent="0.25">
      <c r="A221" s="27" t="s">
        <v>322</v>
      </c>
      <c r="B221" s="8" t="s">
        <v>63</v>
      </c>
      <c r="C221" s="8" t="s">
        <v>7</v>
      </c>
      <c r="D221" s="8" t="s">
        <v>117</v>
      </c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x14ac:dyDescent="0.25">
      <c r="A222" s="27" t="s">
        <v>323</v>
      </c>
      <c r="B222" s="8" t="s">
        <v>3</v>
      </c>
      <c r="C222" s="8" t="s">
        <v>7</v>
      </c>
      <c r="D222" s="8" t="s">
        <v>66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x14ac:dyDescent="0.25">
      <c r="A223" s="27" t="s">
        <v>324</v>
      </c>
      <c r="B223" s="8" t="s">
        <v>68</v>
      </c>
      <c r="C223" s="8" t="s">
        <v>18</v>
      </c>
      <c r="D223" s="30">
        <f>E220/E2</f>
        <v>0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ht="31.5" x14ac:dyDescent="0.25">
      <c r="A224" s="27" t="s">
        <v>325</v>
      </c>
      <c r="B224" s="8" t="s">
        <v>60</v>
      </c>
      <c r="C224" s="8" t="s">
        <v>7</v>
      </c>
      <c r="D224" s="8" t="s">
        <v>326</v>
      </c>
      <c r="E224" s="12">
        <v>0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x14ac:dyDescent="0.25">
      <c r="A225" s="27" t="s">
        <v>327</v>
      </c>
      <c r="B225" s="8" t="s">
        <v>63</v>
      </c>
      <c r="C225" s="8" t="s">
        <v>7</v>
      </c>
      <c r="D225" s="8" t="s">
        <v>117</v>
      </c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x14ac:dyDescent="0.25">
      <c r="A226" s="27" t="s">
        <v>328</v>
      </c>
      <c r="B226" s="8" t="s">
        <v>3</v>
      </c>
      <c r="C226" s="8" t="s">
        <v>7</v>
      </c>
      <c r="D226" s="8" t="s">
        <v>66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x14ac:dyDescent="0.25">
      <c r="A227" s="27" t="s">
        <v>329</v>
      </c>
      <c r="B227" s="8" t="s">
        <v>68</v>
      </c>
      <c r="C227" s="8" t="s">
        <v>18</v>
      </c>
      <c r="D227" s="30">
        <f>E224/E2</f>
        <v>0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ht="31.5" x14ac:dyDescent="0.25">
      <c r="A228" s="27" t="s">
        <v>330</v>
      </c>
      <c r="B228" s="8" t="s">
        <v>60</v>
      </c>
      <c r="C228" s="8" t="s">
        <v>7</v>
      </c>
      <c r="D228" s="8" t="s">
        <v>331</v>
      </c>
      <c r="E228" s="12">
        <v>0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x14ac:dyDescent="0.25">
      <c r="A229" s="27" t="s">
        <v>332</v>
      </c>
      <c r="B229" s="8" t="s">
        <v>63</v>
      </c>
      <c r="C229" s="8" t="s">
        <v>7</v>
      </c>
      <c r="D229" s="8" t="s">
        <v>117</v>
      </c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x14ac:dyDescent="0.25">
      <c r="A230" s="27" t="s">
        <v>333</v>
      </c>
      <c r="B230" s="8" t="s">
        <v>3</v>
      </c>
      <c r="C230" s="8" t="s">
        <v>7</v>
      </c>
      <c r="D230" s="8" t="s">
        <v>66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x14ac:dyDescent="0.25">
      <c r="A231" s="27" t="s">
        <v>334</v>
      </c>
      <c r="B231" s="8" t="s">
        <v>68</v>
      </c>
      <c r="C231" s="8" t="s">
        <v>18</v>
      </c>
      <c r="D231" s="30">
        <f>E228/E2</f>
        <v>0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ht="31.5" x14ac:dyDescent="0.25">
      <c r="A232" s="27" t="s">
        <v>335</v>
      </c>
      <c r="B232" s="8" t="s">
        <v>60</v>
      </c>
      <c r="C232" s="8" t="s">
        <v>7</v>
      </c>
      <c r="D232" s="8" t="s">
        <v>336</v>
      </c>
      <c r="E232" s="12">
        <v>0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x14ac:dyDescent="0.25">
      <c r="A233" s="27" t="s">
        <v>337</v>
      </c>
      <c r="B233" s="8" t="s">
        <v>63</v>
      </c>
      <c r="C233" s="8" t="s">
        <v>7</v>
      </c>
      <c r="D233" s="8" t="s">
        <v>117</v>
      </c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x14ac:dyDescent="0.25">
      <c r="A234" s="27" t="s">
        <v>338</v>
      </c>
      <c r="B234" s="8" t="s">
        <v>3</v>
      </c>
      <c r="C234" s="8" t="s">
        <v>7</v>
      </c>
      <c r="D234" s="8" t="s">
        <v>66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x14ac:dyDescent="0.25">
      <c r="A235" s="27" t="s">
        <v>339</v>
      </c>
      <c r="B235" s="8" t="s">
        <v>68</v>
      </c>
      <c r="C235" s="8" t="s">
        <v>18</v>
      </c>
      <c r="D235" s="30">
        <f>E232/E2</f>
        <v>0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ht="31.5" x14ac:dyDescent="0.25">
      <c r="A236" s="27" t="s">
        <v>340</v>
      </c>
      <c r="B236" s="8" t="s">
        <v>60</v>
      </c>
      <c r="C236" s="8" t="s">
        <v>7</v>
      </c>
      <c r="D236" s="8" t="s">
        <v>341</v>
      </c>
      <c r="E236" s="12">
        <v>0</v>
      </c>
      <c r="F236" s="12" t="s">
        <v>342</v>
      </c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x14ac:dyDescent="0.25">
      <c r="A237" s="27" t="s">
        <v>343</v>
      </c>
      <c r="B237" s="8" t="s">
        <v>63</v>
      </c>
      <c r="C237" s="8" t="s">
        <v>7</v>
      </c>
      <c r="D237" s="8" t="s">
        <v>117</v>
      </c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x14ac:dyDescent="0.25">
      <c r="A238" s="27" t="s">
        <v>344</v>
      </c>
      <c r="B238" s="8" t="s">
        <v>3</v>
      </c>
      <c r="C238" s="8" t="s">
        <v>7</v>
      </c>
      <c r="D238" s="8" t="s">
        <v>345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x14ac:dyDescent="0.25">
      <c r="A239" s="27" t="s">
        <v>346</v>
      </c>
      <c r="B239" s="8" t="s">
        <v>68</v>
      </c>
      <c r="C239" s="8" t="s">
        <v>18</v>
      </c>
      <c r="D239" s="30">
        <f>E236/E2</f>
        <v>0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x14ac:dyDescent="0.25">
      <c r="A240" s="27"/>
      <c r="B240" s="24" t="s">
        <v>347</v>
      </c>
      <c r="C240" s="8" t="s">
        <v>18</v>
      </c>
      <c r="D240" s="36">
        <f>SUM(D83,D28,D34,D60,D65,D71,D77,D93,D103,D161,D199)</f>
        <v>160063.94999999998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5" x14ac:dyDescent="0.25">
      <c r="A241" s="42" t="s">
        <v>348</v>
      </c>
      <c r="B241" s="42"/>
      <c r="C241" s="42"/>
      <c r="D241" s="42"/>
    </row>
    <row r="242" spans="1:5" x14ac:dyDescent="0.25">
      <c r="A242" s="6" t="s">
        <v>349</v>
      </c>
      <c r="B242" s="7" t="s">
        <v>350</v>
      </c>
      <c r="C242" s="7" t="s">
        <v>351</v>
      </c>
      <c r="D242" s="7">
        <v>2</v>
      </c>
      <c r="E242" s="2" t="s">
        <v>19</v>
      </c>
    </row>
    <row r="243" spans="1:5" x14ac:dyDescent="0.25">
      <c r="A243" s="6" t="s">
        <v>352</v>
      </c>
      <c r="B243" s="7" t="s">
        <v>353</v>
      </c>
      <c r="C243" s="7" t="s">
        <v>351</v>
      </c>
      <c r="D243" s="7">
        <v>2</v>
      </c>
      <c r="E243" s="2" t="s">
        <v>19</v>
      </c>
    </row>
    <row r="244" spans="1:5" x14ac:dyDescent="0.25">
      <c r="A244" s="6" t="s">
        <v>354</v>
      </c>
      <c r="B244" s="7" t="s">
        <v>355</v>
      </c>
      <c r="C244" s="7" t="s">
        <v>351</v>
      </c>
      <c r="D244" s="7">
        <v>0</v>
      </c>
      <c r="E244" s="2" t="s">
        <v>19</v>
      </c>
    </row>
    <row r="245" spans="1:5" x14ac:dyDescent="0.25">
      <c r="A245" s="6" t="s">
        <v>356</v>
      </c>
      <c r="B245" s="7" t="s">
        <v>357</v>
      </c>
      <c r="C245" s="7" t="s">
        <v>18</v>
      </c>
      <c r="D245" s="7">
        <v>-9591.4500000000007</v>
      </c>
      <c r="E245" s="2" t="s">
        <v>19</v>
      </c>
    </row>
    <row r="246" spans="1:5" x14ac:dyDescent="0.25">
      <c r="A246" s="42" t="s">
        <v>358</v>
      </c>
      <c r="B246" s="42"/>
      <c r="C246" s="42"/>
      <c r="D246" s="42"/>
    </row>
    <row r="247" spans="1:5" ht="31.5" x14ac:dyDescent="0.25">
      <c r="A247" s="6" t="s">
        <v>359</v>
      </c>
      <c r="B247" s="7" t="s">
        <v>17</v>
      </c>
      <c r="C247" s="7" t="s">
        <v>18</v>
      </c>
      <c r="D247" s="7">
        <v>0</v>
      </c>
      <c r="E247" s="2" t="s">
        <v>360</v>
      </c>
    </row>
    <row r="248" spans="1:5" ht="31.5" x14ac:dyDescent="0.25">
      <c r="A248" s="6" t="s">
        <v>361</v>
      </c>
      <c r="B248" s="7" t="s">
        <v>21</v>
      </c>
      <c r="C248" s="7" t="s">
        <v>18</v>
      </c>
      <c r="D248" s="7">
        <v>0</v>
      </c>
      <c r="E248" s="2" t="s">
        <v>360</v>
      </c>
    </row>
    <row r="249" spans="1:5" ht="31.5" x14ac:dyDescent="0.25">
      <c r="A249" s="6" t="s">
        <v>362</v>
      </c>
      <c r="B249" s="7" t="s">
        <v>23</v>
      </c>
      <c r="C249" s="7" t="s">
        <v>18</v>
      </c>
      <c r="D249" s="7">
        <v>0</v>
      </c>
      <c r="E249" s="2" t="s">
        <v>360</v>
      </c>
    </row>
    <row r="250" spans="1:5" ht="31.5" x14ac:dyDescent="0.25">
      <c r="A250" s="6" t="s">
        <v>363</v>
      </c>
      <c r="B250" s="7" t="s">
        <v>48</v>
      </c>
      <c r="C250" s="7" t="s">
        <v>18</v>
      </c>
      <c r="D250" s="7">
        <v>0</v>
      </c>
      <c r="E250" s="2" t="s">
        <v>360</v>
      </c>
    </row>
    <row r="251" spans="1:5" ht="31.5" x14ac:dyDescent="0.25">
      <c r="A251" s="6" t="s">
        <v>364</v>
      </c>
      <c r="B251" s="7" t="s">
        <v>365</v>
      </c>
      <c r="C251" s="7" t="s">
        <v>18</v>
      </c>
      <c r="D251" s="7">
        <v>0</v>
      </c>
      <c r="E251" s="2" t="s">
        <v>360</v>
      </c>
    </row>
    <row r="252" spans="1:5" ht="31.5" x14ac:dyDescent="0.25">
      <c r="A252" s="6" t="s">
        <v>366</v>
      </c>
      <c r="B252" s="7" t="s">
        <v>52</v>
      </c>
      <c r="C252" s="7" t="s">
        <v>18</v>
      </c>
      <c r="D252" s="7">
        <v>0</v>
      </c>
      <c r="E252" s="2" t="s">
        <v>360</v>
      </c>
    </row>
    <row r="253" spans="1:5" x14ac:dyDescent="0.25">
      <c r="A253" s="42" t="s">
        <v>367</v>
      </c>
      <c r="B253" s="42"/>
      <c r="C253" s="42"/>
      <c r="D253" s="42"/>
      <c r="E253" s="37"/>
    </row>
    <row r="254" spans="1:5" ht="31.5" x14ac:dyDescent="0.25">
      <c r="A254" s="6" t="s">
        <v>368</v>
      </c>
      <c r="B254" s="7" t="s">
        <v>350</v>
      </c>
      <c r="C254" s="7" t="s">
        <v>351</v>
      </c>
      <c r="D254" s="7">
        <v>0</v>
      </c>
      <c r="E254" s="2" t="s">
        <v>360</v>
      </c>
    </row>
    <row r="255" spans="1:5" ht="31.5" x14ac:dyDescent="0.25">
      <c r="A255" s="6" t="s">
        <v>369</v>
      </c>
      <c r="B255" s="7" t="s">
        <v>353</v>
      </c>
      <c r="C255" s="7" t="s">
        <v>351</v>
      </c>
      <c r="D255" s="7">
        <v>0</v>
      </c>
      <c r="E255" s="2" t="s">
        <v>360</v>
      </c>
    </row>
    <row r="256" spans="1:5" ht="31.5" x14ac:dyDescent="0.25">
      <c r="A256" s="6" t="s">
        <v>370</v>
      </c>
      <c r="B256" s="7" t="s">
        <v>371</v>
      </c>
      <c r="C256" s="7" t="s">
        <v>351</v>
      </c>
      <c r="D256" s="7">
        <v>0</v>
      </c>
      <c r="E256" s="2" t="s">
        <v>360</v>
      </c>
    </row>
    <row r="257" spans="1:5" ht="31.5" x14ac:dyDescent="0.25">
      <c r="A257" s="6" t="s">
        <v>372</v>
      </c>
      <c r="B257" s="7" t="s">
        <v>357</v>
      </c>
      <c r="C257" s="7" t="s">
        <v>18</v>
      </c>
      <c r="D257" s="7">
        <v>0</v>
      </c>
      <c r="E257" s="2" t="s">
        <v>360</v>
      </c>
    </row>
    <row r="258" spans="1:5" x14ac:dyDescent="0.25">
      <c r="A258" s="42" t="s">
        <v>373</v>
      </c>
      <c r="B258" s="42"/>
      <c r="C258" s="42"/>
      <c r="D258" s="42"/>
    </row>
    <row r="259" spans="1:5" x14ac:dyDescent="0.25">
      <c r="A259" s="6" t="s">
        <v>374</v>
      </c>
      <c r="B259" s="7" t="s">
        <v>375</v>
      </c>
      <c r="C259" s="7" t="s">
        <v>351</v>
      </c>
      <c r="D259" s="7">
        <v>2</v>
      </c>
      <c r="E259" s="2" t="s">
        <v>376</v>
      </c>
    </row>
    <row r="260" spans="1:5" x14ac:dyDescent="0.25">
      <c r="A260" s="6" t="s">
        <v>377</v>
      </c>
      <c r="B260" s="7" t="s">
        <v>378</v>
      </c>
      <c r="C260" s="7" t="s">
        <v>351</v>
      </c>
      <c r="D260" s="7">
        <v>2</v>
      </c>
      <c r="E260" s="2" t="s">
        <v>376</v>
      </c>
    </row>
    <row r="261" spans="1:5" ht="31.5" x14ac:dyDescent="0.25">
      <c r="A261" s="6" t="s">
        <v>379</v>
      </c>
      <c r="B261" s="7" t="s">
        <v>380</v>
      </c>
      <c r="C261" s="7" t="s">
        <v>18</v>
      </c>
      <c r="D261" s="7">
        <v>24780.07</v>
      </c>
      <c r="E261" s="2" t="s">
        <v>376</v>
      </c>
    </row>
    <row r="265" spans="1:5" x14ac:dyDescent="0.25">
      <c r="A265" s="44" t="s">
        <v>382</v>
      </c>
      <c r="B265" s="44"/>
      <c r="D265" s="40" t="s">
        <v>383</v>
      </c>
    </row>
  </sheetData>
  <mergeCells count="9">
    <mergeCell ref="A2:D2"/>
    <mergeCell ref="A8:D8"/>
    <mergeCell ref="A26:D26"/>
    <mergeCell ref="A265:B265"/>
    <mergeCell ref="F94:F95"/>
    <mergeCell ref="A241:D241"/>
    <mergeCell ref="A246:D246"/>
    <mergeCell ref="A253:D253"/>
    <mergeCell ref="A258:D258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2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2017-04-11T18:45:15Z</dcterms:modified>
</cp:coreProperties>
</file>