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Лист1!$A$1:$F$270</definedName>
  </definedNames>
  <calcPr calcId="145621"/>
</workbook>
</file>

<file path=xl/calcChain.xml><?xml version="1.0" encoding="utf-8"?>
<calcChain xmlns="http://schemas.openxmlformats.org/spreadsheetml/2006/main">
  <c r="D162" i="1" l="1"/>
  <c r="E183" i="1"/>
  <c r="D186" i="1" s="1"/>
  <c r="E195" i="1"/>
  <c r="E179" i="1"/>
  <c r="E175" i="1"/>
  <c r="D15" i="1" l="1"/>
  <c r="D14" i="1"/>
  <c r="D13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4" i="1"/>
  <c r="D245" i="1" s="1"/>
  <c r="E25" i="1" l="1"/>
  <c r="D25" i="1" s="1"/>
</calcChain>
</file>

<file path=xl/sharedStrings.xml><?xml version="1.0" encoding="utf-8"?>
<sst xmlns="http://schemas.openxmlformats.org/spreadsheetml/2006/main" count="976" uniqueCount="387">
  <si>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</si>
  <si>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</si>
  <si>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</si>
  <si>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</si>
  <si>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</si>
  <si>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</si>
  <si>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</si>
  <si>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</si>
  <si>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</si>
  <si>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</si>
  <si>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</si>
  <si>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</si>
  <si>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</si>
  <si>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</si>
  <si>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</si>
  <si>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</si>
  <si>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</si>
  <si>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</si>
  <si>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</si>
  <si>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</si>
  <si>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</si>
  <si>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</si>
  <si>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</si>
  <si>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</si>
  <si>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</si>
  <si>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</si>
  <si>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</si>
  <si>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</si>
  <si>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</si>
  <si>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</si>
  <si>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</si>
  <si>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</si>
  <si>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</si>
  <si>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</si>
  <si>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</si>
  <si>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</si>
  <si>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</si>
  <si>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</si>
  <si>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</si>
  <si>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</si>
  <si>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</si>
  <si>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</si>
  <si>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</si>
  <si>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</si>
  <si>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</si>
  <si>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</si>
  <si>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</si>
  <si>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</si>
  <si>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</si>
  <si>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</si>
  <si>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</si>
  <si>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</si>
  <si>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</si>
  <si>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</si>
  <si>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</si>
  <si>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</si>
  <si>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</si>
  <si>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</si>
  <si>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</si>
  <si>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</si>
  <si>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</si>
  <si>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</si>
  <si>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</si>
  <si>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</si>
  <si>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</si>
  <si>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</si>
  <si>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</si>
  <si>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</si>
  <si>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</si>
  <si>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</si>
  <si>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</si>
  <si>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</si>
  <si>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</si>
  <si>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</si>
  <si>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</si>
  <si>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</si>
  <si>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</si>
  <si>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</si>
  <si>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</si>
  <si>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</si>
  <si>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</si>
  <si>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</si>
  <si>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</si>
  <si>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</si>
  <si>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</si>
  <si>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</si>
  <si>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</si>
  <si>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</si>
  <si>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</si>
  <si>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</si>
  <si>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</si>
  <si>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</si>
  <si>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</si>
  <si>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</si>
  <si>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</si>
  <si>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</si>
  <si>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</si>
  <si>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</si>
  <si>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</si>
  <si>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</si>
  <si>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</si>
  <si>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</si>
  <si>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</si>
  <si>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</si>
  <si>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</si>
  <si>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</si>
  <si>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</si>
  <si>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</si>
  <si>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</si>
  <si>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</si>
  <si>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</si>
  <si>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</si>
  <si>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</si>
  <si>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</si>
  <si>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</si>
  <si>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</si>
  <si>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</si>
  <si>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</si>
  <si>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</si>
  <si>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</si>
  <si>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</si>
  <si>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</si>
  <si>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</si>
  <si>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</si>
  <si>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</si>
  <si>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</si>
  <si>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</si>
  <si>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</si>
  <si>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</si>
  <si>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</si>
  <si>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</si>
  <si>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</si>
  <si>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</si>
  <si>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</si>
  <si>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</si>
  <si>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</si>
  <si>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</si>
  <si>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</si>
  <si>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</si>
  <si>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</si>
  <si>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</si>
  <si>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</si>
  <si>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</si>
  <si>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</si>
  <si>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</si>
  <si>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</si>
  <si>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</si>
  <si>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</si>
  <si>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</si>
  <si>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</si>
  <si>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</si>
  <si>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</si>
  <si>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</si>
  <si>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</si>
  <si>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</si>
  <si>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</si>
  <si>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</si>
  <si>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</si>
  <si>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</si>
  <si>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</si>
  <si>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</si>
  <si>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</si>
  <si>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</si>
  <si>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</si>
  <si>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</si>
  <si>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</si>
  <si>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</si>
  <si>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</si>
  <si>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</si>
  <si>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</si>
  <si>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</si>
  <si>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</si>
  <si>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</si>
  <si>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</si>
  <si>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</si>
  <si>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</si>
  <si>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</si>
  <si>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</si>
  <si>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</si>
  <si>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</si>
  <si>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</si>
  <si>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</si>
  <si>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</si>
  <si>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</si>
  <si>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</si>
  <si>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</si>
  <si>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</si>
  <si>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</si>
  <si>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</si>
  <si>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</si>
  <si>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</si>
  <si>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</si>
  <si>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</si>
  <si>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</si>
  <si>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</si>
  <si>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</si>
  <si>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</si>
  <si>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</si>
  <si>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</si>
  <si>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</si>
  <si>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</si>
  <si>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</si>
  <si>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</si>
  <si>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</si>
  <si>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</si>
  <si>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</si>
  <si>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</si>
  <si>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</si>
  <si>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</si>
  <si>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</si>
  <si>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</si>
  <si>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</si>
  <si>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</si>
  <si>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</si>
  <si>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</si>
  <si>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</si>
  <si>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</si>
  <si>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</si>
  <si>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</si>
  <si>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</si>
  <si>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</si>
  <si>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</si>
  <si>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</si>
  <si>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</si>
  <si>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</si>
  <si>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</si>
  <si>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</si>
  <si>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</si>
  <si>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</si>
  <si>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</si>
  <si>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</si>
  <si>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</si>
  <si>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</si>
  <si>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</si>
  <si>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</si>
  <si>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</si>
  <si>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</si>
  <si>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</si>
  <si>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</si>
  <si>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</si>
  <si>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</si>
  <si>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</si>
  <si>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</si>
  <si>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</si>
  <si>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</si>
  <si>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</si>
  <si>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</si>
  <si>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</si>
  <si>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</si>
  <si>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</si>
  <si>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</si>
  <si>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</si>
  <si>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</si>
  <si>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</si>
  <si>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</si>
  <si>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</si>
  <si>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</si>
  <si>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</si>
  <si>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</si>
  <si>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</si>
  <si>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</si>
  <si>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</si>
  <si>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</si>
  <si>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</si>
  <si>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</si>
  <si>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</si>
  <si>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</si>
  <si>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</si>
  <si>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</si>
  <si>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</si>
  <si>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</si>
  <si>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</si>
  <si>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</si>
  <si>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</si>
  <si>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</si>
  <si>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</si>
  <si>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</si>
  <si>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</si>
  <si>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</si>
  <si>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</si>
  <si>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</si>
  <si>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</si>
  <si>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</si>
  <si>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</si>
  <si>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</si>
  <si>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</si>
  <si>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</si>
  <si>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</si>
  <si>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</si>
  <si>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</si>
  <si>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</si>
  <si>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</si>
  <si>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</si>
  <si>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</si>
  <si>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</si>
  <si>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</si>
  <si>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</si>
  <si>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</si>
  <si>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</si>
  <si>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</si>
  <si>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</si>
  <si>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</si>
  <si>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</si>
  <si>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</si>
  <si>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</si>
  <si>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</si>
  <si>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</si>
  <si>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</si>
  <si>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</si>
  <si>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</si>
  <si>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</si>
  <si>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</si>
  <si>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</si>
  <si>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</si>
  <si>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</si>
  <si>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</si>
  <si>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</si>
  <si>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</si>
  <si>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</si>
  <si>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</si>
  <si>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</si>
  <si>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</si>
  <si>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</si>
  <si>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</si>
  <si>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</si>
  <si>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</si>
  <si>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</si>
  <si>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</si>
  <si>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</si>
  <si>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</si>
  <si>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</si>
  <si>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</si>
  <si>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</si>
  <si>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</si>
  <si>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</si>
  <si>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</si>
  <si>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</si>
  <si>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</si>
  <si>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</si>
  <si>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</si>
  <si>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</si>
  <si>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</si>
  <si>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</si>
  <si>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</si>
  <si>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</si>
  <si>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</si>
  <si>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</si>
  <si>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</si>
  <si>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</si>
  <si>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</si>
  <si>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</si>
  <si>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</si>
  <si>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</si>
  <si>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</si>
  <si>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</si>
  <si>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</si>
  <si>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</si>
  <si>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</si>
  <si>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</si>
  <si>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</si>
  <si>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</si>
  <si>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</si>
  <si>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</si>
  <si>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</si>
  <si>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</si>
  <si>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</si>
  <si>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</si>
  <si>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</si>
  <si>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</si>
  <si>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</si>
  <si>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</si>
  <si>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</si>
  <si>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</si>
  <si>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</si>
  <si>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</si>
  <si>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</si>
  <si>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</si>
  <si>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</si>
  <si>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</si>
  <si>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</si>
  <si>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</si>
  <si>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</si>
  <si>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</si>
  <si>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</si>
  <si>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Отчет об исполнении управляющей организацией ООО "ГУК "Привокзальная" договора управления за 2016 год по дому №39А ул. Ленина  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</si>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</sst>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GZ123">
            <v>37859.650819200004</v>
          </cell>
        </row>
        <row r="124">
          <cell r="GZ124">
            <v>63129.501216000019</v>
          </cell>
        </row>
        <row r="125">
          <cell r="GZ125">
            <v>9869.8617600000016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255" zoomScale="60" zoomScaleNormal="80" workbookViewId="0">
      <selection activeCell="D270" sqref="D270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384</v>
      </c>
      <c r="B2" s="43"/>
      <c r="C2" s="43"/>
      <c r="D2" s="43"/>
      <c r="E2" s="2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8424.85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14767.25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110859.01379520002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'[1]гук(2016)'!$GZ$124</f>
        <v>63129.501216000019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'[1]гук(2016)'!$GZ$123</f>
        <v>37859.650819200004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'[1]гук(2016)'!$GZ$125</f>
        <v>9869.8617600000016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98313.93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98313.93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106738.78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7861.1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15879.733795200018</v>
      </c>
      <c r="E25" s="40">
        <f>D12-(D16+D10-D266)+D250-D24+D11</f>
        <v>15879.733795200018</v>
      </c>
    </row>
    <row r="26" spans="1:22" s="13" customFormat="1" ht="35.25" customHeight="1" x14ac:dyDescent="0.25">
      <c r="A26" s="44" t="s">
        <v>53</v>
      </c>
      <c r="B26" s="44"/>
      <c r="C26" s="44"/>
      <c r="D26" s="4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7720.14</v>
      </c>
      <c r="E28" s="16">
        <v>7720.14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11.50199642431466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6410.5</v>
      </c>
      <c r="E60" s="39">
        <v>6410.5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9.5508045292014287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9869.86</v>
      </c>
      <c r="E66" s="39">
        <v>9869.86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14.704797377830751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3536.84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3536.84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5.2694278903456491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174.84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174.84</v>
      </c>
      <c r="E78" s="12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58.28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23736.32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8231.6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12.264004767580452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15504.72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23.099999999999998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90.2</v>
      </c>
      <c r="E94" s="12"/>
      <c r="F94" s="8">
        <v>164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90.2</v>
      </c>
      <c r="F99" s="8">
        <f>F94</f>
        <v>164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0.55000000000000004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4333.6899999999996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320.16000000000003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0.47699642431466033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463.62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0.69073301549463639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2927.04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4.3609058402860548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622.87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E163+E167+E171+E175+E179+E183+E187+E191+E195+E199</f>
        <v>15074.869999999999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0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f>258.3+3153.74</f>
        <v>3412.04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5.0834922526817632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216.59+99.42+826.95+293.46</f>
        <v>1436.42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2.1400774731823597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/>
      <c r="B183" s="8" t="s">
        <v>60</v>
      </c>
      <c r="C183" s="8" t="s">
        <v>7</v>
      </c>
      <c r="D183" s="8" t="s">
        <v>383</v>
      </c>
      <c r="E183" s="38">
        <f>351.12+99.42+293.46</f>
        <v>744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3" customFormat="1" x14ac:dyDescent="0.25">
      <c r="A184" s="27"/>
      <c r="B184" s="8" t="s">
        <v>63</v>
      </c>
      <c r="C184" s="8" t="s">
        <v>7</v>
      </c>
      <c r="D184" s="8" t="s">
        <v>117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3" customFormat="1" x14ac:dyDescent="0.25">
      <c r="A185" s="27"/>
      <c r="B185" s="8" t="s">
        <v>3</v>
      </c>
      <c r="C185" s="8" t="s">
        <v>7</v>
      </c>
      <c r="D185" s="8" t="s">
        <v>66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3" customFormat="1" x14ac:dyDescent="0.25">
      <c r="A186" s="27"/>
      <c r="B186" s="8" t="s">
        <v>68</v>
      </c>
      <c r="C186" s="8" t="s">
        <v>18</v>
      </c>
      <c r="D186" s="30">
        <f>E183/E2</f>
        <v>1.1084624553039333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3" customFormat="1" ht="31.5" x14ac:dyDescent="0.25">
      <c r="A187" s="27" t="s">
        <v>277</v>
      </c>
      <c r="B187" s="8" t="s">
        <v>60</v>
      </c>
      <c r="C187" s="8" t="s">
        <v>7</v>
      </c>
      <c r="D187" s="8" t="s">
        <v>278</v>
      </c>
      <c r="E187" s="12">
        <v>5391.93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279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280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281</v>
      </c>
      <c r="B190" s="8" t="s">
        <v>68</v>
      </c>
      <c r="C190" s="8" t="s">
        <v>18</v>
      </c>
      <c r="D190" s="30">
        <f>E187/E2</f>
        <v>8.033268772348034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282</v>
      </c>
      <c r="B191" s="8" t="s">
        <v>60</v>
      </c>
      <c r="C191" s="8" t="s">
        <v>7</v>
      </c>
      <c r="D191" s="8" t="s">
        <v>283</v>
      </c>
      <c r="E191" s="12">
        <v>296.07</v>
      </c>
      <c r="F191" s="12" t="s">
        <v>284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285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286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287</v>
      </c>
      <c r="B194" s="8" t="s">
        <v>68</v>
      </c>
      <c r="C194" s="8" t="s">
        <v>18</v>
      </c>
      <c r="D194" s="30">
        <f>E191/E2</f>
        <v>0.44110548271752081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288</v>
      </c>
      <c r="B195" s="8" t="s">
        <v>60</v>
      </c>
      <c r="C195" s="8" t="s">
        <v>7</v>
      </c>
      <c r="D195" s="8" t="s">
        <v>289</v>
      </c>
      <c r="E195" s="12">
        <f>1323.36+677.35+569.06+397.69+826.95</f>
        <v>3794.41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290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291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68</v>
      </c>
      <c r="C198" s="8" t="s">
        <v>18</v>
      </c>
      <c r="D198" s="30">
        <f>E195/E2</f>
        <v>5.6531734207389741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293</v>
      </c>
      <c r="E199" s="12">
        <v>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294</v>
      </c>
      <c r="B203" s="24" t="s">
        <v>55</v>
      </c>
      <c r="C203" s="24" t="s">
        <v>7</v>
      </c>
      <c r="D203" s="24" t="s">
        <v>295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296</v>
      </c>
      <c r="B204" s="8" t="s">
        <v>58</v>
      </c>
      <c r="C204" s="8" t="s">
        <v>18</v>
      </c>
      <c r="D204" s="8">
        <f>E205+E209+E213+E217+E221+E225+E229+E233+E237+E241</f>
        <v>1509.9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297</v>
      </c>
      <c r="B205" s="8" t="s">
        <v>60</v>
      </c>
      <c r="C205" s="8" t="s">
        <v>7</v>
      </c>
      <c r="D205" s="8" t="s">
        <v>298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299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300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301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302</v>
      </c>
      <c r="B209" s="8" t="s">
        <v>60</v>
      </c>
      <c r="C209" s="8" t="s">
        <v>7</v>
      </c>
      <c r="D209" s="8" t="s">
        <v>303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304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305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306</v>
      </c>
      <c r="B212" s="8" t="s">
        <v>68</v>
      </c>
      <c r="C212" s="8" t="s">
        <v>18</v>
      </c>
      <c r="D212" s="30">
        <f>E209/E2</f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307</v>
      </c>
      <c r="B213" s="8" t="s">
        <v>60</v>
      </c>
      <c r="C213" s="8" t="s">
        <v>7</v>
      </c>
      <c r="D213" s="8" t="s">
        <v>308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309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310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311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312</v>
      </c>
      <c r="B217" s="8" t="s">
        <v>60</v>
      </c>
      <c r="C217" s="8" t="s">
        <v>7</v>
      </c>
      <c r="D217" s="8" t="s">
        <v>313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314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315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316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317</v>
      </c>
      <c r="B221" s="8" t="s">
        <v>60</v>
      </c>
      <c r="C221" s="8" t="s">
        <v>7</v>
      </c>
      <c r="D221" s="8" t="s">
        <v>318</v>
      </c>
      <c r="E221" s="12">
        <v>726.46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319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320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321</v>
      </c>
      <c r="B224" s="8" t="s">
        <v>68</v>
      </c>
      <c r="C224" s="8" t="s">
        <v>18</v>
      </c>
      <c r="D224" s="30">
        <f>E221/E2</f>
        <v>1.0823301549463646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322</v>
      </c>
      <c r="B225" s="8" t="s">
        <v>60</v>
      </c>
      <c r="C225" s="8" t="s">
        <v>7</v>
      </c>
      <c r="D225" s="8" t="s">
        <v>323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324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325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326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327</v>
      </c>
      <c r="B229" s="8" t="s">
        <v>60</v>
      </c>
      <c r="C229" s="8" t="s">
        <v>7</v>
      </c>
      <c r="D229" s="8" t="s">
        <v>328</v>
      </c>
      <c r="E229" s="12">
        <v>337.75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329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330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331</v>
      </c>
      <c r="B232" s="8" t="s">
        <v>68</v>
      </c>
      <c r="C232" s="8" t="s">
        <v>18</v>
      </c>
      <c r="D232" s="30">
        <f>E229/E2</f>
        <v>0.50320321811680568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332</v>
      </c>
      <c r="B233" s="8" t="s">
        <v>60</v>
      </c>
      <c r="C233" s="8" t="s">
        <v>7</v>
      </c>
      <c r="D233" s="8" t="s">
        <v>333</v>
      </c>
      <c r="E233" s="12">
        <v>445.69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334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335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336</v>
      </c>
      <c r="B236" s="8" t="s">
        <v>68</v>
      </c>
      <c r="C236" s="8" t="s">
        <v>18</v>
      </c>
      <c r="D236" s="30">
        <f>E233/E2</f>
        <v>0.66401966626936826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337</v>
      </c>
      <c r="B237" s="8" t="s">
        <v>60</v>
      </c>
      <c r="C237" s="8" t="s">
        <v>7</v>
      </c>
      <c r="D237" s="8" t="s">
        <v>338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339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340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342</v>
      </c>
      <c r="B241" s="8" t="s">
        <v>60</v>
      </c>
      <c r="C241" s="8" t="s">
        <v>7</v>
      </c>
      <c r="D241" s="8" t="s">
        <v>343</v>
      </c>
      <c r="E241" s="12">
        <v>0</v>
      </c>
      <c r="F241" s="12" t="s">
        <v>344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345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346</v>
      </c>
      <c r="B243" s="8" t="s">
        <v>3</v>
      </c>
      <c r="C243" s="8" t="s">
        <v>7</v>
      </c>
      <c r="D243" s="8" t="s">
        <v>347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348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349</v>
      </c>
      <c r="C245" s="8" t="s">
        <v>18</v>
      </c>
      <c r="D245" s="36">
        <f>SUM(D84,D28,D34,D60,D66,D72,D78,D94,D104,D162,D204)</f>
        <v>72457.159999999989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2" t="s">
        <v>350</v>
      </c>
      <c r="B246" s="42"/>
      <c r="C246" s="42"/>
      <c r="D246" s="42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1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1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0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-22141.52</v>
      </c>
      <c r="E250" s="2" t="s">
        <v>19</v>
      </c>
    </row>
    <row r="251" spans="1:22" x14ac:dyDescent="0.25">
      <c r="A251" s="42" t="s">
        <v>360</v>
      </c>
      <c r="B251" s="42"/>
      <c r="C251" s="42"/>
      <c r="D251" s="42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42" t="s">
        <v>369</v>
      </c>
      <c r="B258" s="42"/>
      <c r="C258" s="42"/>
      <c r="D258" s="42"/>
      <c r="E258" s="37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42" t="s">
        <v>375</v>
      </c>
      <c r="B263" s="42"/>
      <c r="C263" s="42"/>
      <c r="D263" s="42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0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1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26994.87</v>
      </c>
      <c r="E266" s="2" t="s">
        <v>378</v>
      </c>
    </row>
    <row r="270" spans="1:5" x14ac:dyDescent="0.25">
      <c r="A270" s="45" t="s">
        <v>385</v>
      </c>
      <c r="B270" s="45"/>
      <c r="D270" s="46" t="s">
        <v>386</v>
      </c>
    </row>
  </sheetData>
  <mergeCells count="9">
    <mergeCell ref="A2:D2"/>
    <mergeCell ref="A8:D8"/>
    <mergeCell ref="A26:D26"/>
    <mergeCell ref="A270:B270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44" orientation="portrait" horizontalDpi="180" verticalDpi="180" r:id="rId1"/>
  <rowBreaks count="1" manualBreakCount="1"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2017-04-11T18:42:59Z</dcterms:modified>
</cp:coreProperties>
</file>