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Лист1!$A$1:$D$266</definedName>
  </definedNames>
  <calcPr calcId="145621"/>
</workbook>
</file>

<file path=xl/calcChain.xml><?xml version="1.0" encoding="utf-8"?>
<calcChain xmlns="http://schemas.openxmlformats.org/spreadsheetml/2006/main">
  <c r="D162" i="1" l="1"/>
  <c r="E164" i="1"/>
  <c r="D166" i="1" s="1"/>
  <c r="D212" i="1"/>
  <c r="E191" i="1"/>
  <c r="E179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200" i="1"/>
  <c r="D241" i="1" s="1"/>
  <c r="E25" i="1" l="1"/>
  <c r="D25" i="1" s="1"/>
</calcChain>
</file>

<file path=xl/sharedStrings.xml><?xml version="1.0" encoding="utf-8"?>
<sst xmlns="http://schemas.openxmlformats.org/spreadsheetml/2006/main" count="965" uniqueCount="387">
  <si>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</si>
  <si>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</si>
  <si>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</si>
  <si>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</si>
  <si>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</si>
  <si>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</si>
  <si>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</si>
  <si>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</si>
  <si>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</si>
  <si>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</si>
  <si>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</si>
  <si>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</si>
  <si>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</si>
  <si>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</si>
  <si>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</si>
  <si>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</si>
  <si>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</si>
  <si>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</si>
  <si>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</si>
  <si>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</si>
  <si>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</si>
  <si>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</si>
  <si>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</si>
  <si>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</si>
  <si>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</si>
  <si>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</si>
  <si>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</si>
  <si>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</si>
  <si>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</si>
  <si>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</si>
  <si>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</si>
  <si>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</si>
  <si>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</si>
  <si>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</si>
  <si>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</si>
  <si>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</si>
  <si>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</si>
  <si>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</si>
  <si>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</si>
  <si>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</si>
  <si>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</si>
  <si>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</si>
  <si>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</si>
  <si>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</si>
  <si>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</si>
  <si>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</si>
  <si>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</si>
  <si>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</si>
  <si>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</si>
  <si>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</si>
  <si>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</si>
  <si>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</si>
  <si>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</si>
  <si>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</si>
  <si>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</si>
  <si>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</si>
  <si>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</si>
  <si>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</si>
  <si>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</si>
  <si>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</si>
  <si>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</si>
  <si>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</si>
  <si>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</si>
  <si>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</si>
  <si>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</si>
  <si>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</si>
  <si>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</si>
  <si>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</si>
  <si>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</si>
  <si>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</si>
  <si>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</si>
  <si>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</si>
  <si>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</si>
  <si>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</si>
  <si>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</si>
  <si>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</si>
  <si>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</si>
  <si>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</si>
  <si>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</si>
  <si>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</si>
  <si>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</si>
  <si>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</si>
  <si>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</si>
  <si>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</si>
  <si>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</si>
  <si>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</si>
  <si>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</si>
  <si>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</si>
  <si>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</si>
  <si>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</si>
  <si>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</si>
  <si>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</si>
  <si>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</si>
  <si>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</si>
  <si>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</si>
  <si>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</si>
  <si>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</si>
  <si>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</si>
  <si>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</si>
  <si>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</si>
  <si>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</si>
  <si>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</si>
  <si>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</si>
  <si>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</si>
  <si>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</si>
  <si>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</si>
  <si>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</si>
  <si>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</si>
  <si>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</si>
  <si>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</si>
  <si>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</si>
  <si>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</si>
  <si>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</si>
  <si>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</si>
  <si>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</si>
  <si>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</si>
  <si>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</si>
  <si>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</si>
  <si>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</si>
  <si>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</si>
  <si>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</si>
  <si>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</si>
  <si>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</si>
  <si>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</si>
  <si>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</si>
  <si>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</si>
  <si>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</si>
  <si>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</si>
  <si>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</si>
  <si>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</si>
  <si>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</si>
  <si>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</si>
  <si>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</si>
  <si>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</si>
  <si>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</si>
  <si>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</si>
  <si>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</si>
  <si>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</si>
  <si>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</si>
  <si>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</si>
  <si>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</si>
  <si>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</si>
  <si>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</si>
  <si>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</si>
  <si>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</si>
  <si>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</si>
  <si>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</si>
  <si>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</si>
  <si>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</si>
  <si>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</si>
  <si>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</si>
  <si>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</si>
  <si>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</si>
  <si>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</si>
  <si>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</si>
  <si>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</si>
  <si>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</si>
  <si>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</si>
  <si>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</si>
  <si>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</si>
  <si>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</si>
  <si>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</si>
  <si>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</si>
  <si>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</si>
  <si>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</si>
  <si>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</si>
  <si>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</si>
  <si>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</si>
  <si>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</si>
  <si>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</si>
  <si>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</si>
  <si>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</si>
  <si>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</si>
  <si>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</si>
  <si>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</si>
  <si>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</si>
  <si>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</si>
  <si>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</si>
  <si>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</si>
  <si>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</si>
  <si>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</si>
  <si>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</si>
  <si>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</si>
  <si>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</si>
  <si>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</si>
  <si>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</si>
  <si>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</si>
  <si>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</si>
  <si>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</si>
  <si>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</si>
  <si>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</si>
  <si>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</si>
  <si>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</si>
  <si>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</si>
  <si>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</si>
  <si>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</si>
  <si>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</si>
  <si>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</si>
  <si>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</si>
  <si>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</si>
  <si>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</si>
  <si>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</si>
  <si>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</si>
  <si>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</si>
  <si>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</si>
  <si>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</si>
  <si>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</si>
  <si>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</si>
  <si>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</si>
  <si>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</si>
  <si>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</si>
  <si>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</si>
  <si>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</si>
  <si>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</si>
  <si>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</si>
  <si>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</si>
  <si>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</si>
  <si>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</si>
  <si>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</si>
  <si>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</si>
  <si>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</si>
  <si>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</si>
  <si>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</si>
  <si>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</si>
  <si>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</si>
  <si>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</si>
  <si>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</si>
  <si>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</si>
  <si>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</si>
  <si>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</si>
  <si>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</si>
  <si>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</si>
  <si>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</si>
  <si>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</si>
  <si>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</si>
  <si>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</si>
  <si>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</si>
  <si>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</si>
  <si>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</si>
  <si>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</si>
  <si>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</si>
  <si>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</si>
  <si>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</si>
  <si>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</si>
  <si>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</si>
  <si>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</si>
  <si>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</si>
  <si>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</si>
  <si>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</si>
  <si>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</si>
  <si>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</si>
  <si>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</si>
  <si>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</si>
  <si>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</si>
  <si>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</si>
  <si>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АБОНЕНСТКИЙ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</si>
  <si>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</si>
  <si>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</si>
  <si>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</si>
  <si>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</si>
  <si>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</si>
  <si>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</si>
  <si>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</si>
  <si>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</si>
  <si>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</si>
  <si>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</si>
  <si>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</si>
  <si>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</si>
  <si>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</si>
  <si>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</si>
  <si>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</si>
  <si>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</si>
  <si>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</si>
  <si>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</si>
  <si>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</si>
  <si>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</si>
  <si>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</si>
  <si>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</si>
  <si>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</si>
  <si>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</si>
  <si>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</si>
  <si>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</si>
  <si>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</si>
  <si>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</si>
  <si>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</si>
  <si>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</si>
  <si>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</si>
  <si>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</si>
  <si>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</si>
  <si>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</si>
  <si>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</si>
  <si>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</si>
  <si>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</si>
  <si>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</si>
  <si>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</si>
  <si>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</si>
  <si>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</si>
  <si>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</si>
  <si>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</si>
  <si>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</si>
  <si>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</si>
  <si>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</si>
  <si>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</si>
  <si>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</si>
  <si>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</si>
  <si>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</si>
  <si>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</si>
  <si>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</si>
  <si>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</si>
  <si>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</si>
  <si>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</si>
  <si>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</si>
  <si>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</si>
  <si>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</si>
  <si>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</si>
  <si>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</si>
  <si>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</si>
  <si>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</si>
  <si>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</si>
  <si>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</si>
  <si>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</si>
  <si>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</si>
  <si>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</si>
  <si>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</si>
  <si>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</si>
  <si>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</si>
  <si>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</si>
  <si>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</si>
  <si>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</si>
  <si>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</si>
  <si>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</si>
  <si>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</si>
  <si>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</si>
  <si>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</si>
  <si>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</si>
  <si>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</si>
  <si>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</si>
  <si>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</si>
  <si>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</si>
  <si>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</si>
  <si>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</si>
  <si>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</si>
  <si>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</si>
  <si>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</si>
  <si>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</si>
  <si>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</si>
  <si>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</si>
  <si>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</si>
  <si>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</si>
  <si>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</si>
  <si>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</si>
  <si>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</si>
  <si>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</si>
  <si>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</si>
  <si>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</si>
  <si>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</si>
  <si>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</si>
  <si>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</si>
  <si>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</si>
  <si>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</si>
  <si>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</si>
  <si>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</si>
  <si>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</si>
  <si>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</si>
  <si>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</si>
  <si>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</si>
  <si>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</si>
  <si>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</si>
  <si>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</si>
  <si>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</si>
  <si>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</si>
  <si>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</si>
  <si>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</si>
  <si>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</si>
  <si>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</si>
  <si>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</si>
  <si>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</si>
  <si>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</si>
  <si>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</si>
  <si>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</si>
  <si>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</si>
  <si>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</si>
  <si>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</si>
  <si>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</si>
  <si>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№39 ул. Ленина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</si>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</sst>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GY123">
            <v>34937.346312000001</v>
          </cell>
        </row>
        <row r="124">
          <cell r="GY124">
            <v>57732.362085600013</v>
          </cell>
        </row>
        <row r="125">
          <cell r="GY125">
            <v>9056.6863199999989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B245" zoomScale="60" zoomScaleNormal="90" workbookViewId="0">
      <selection activeCell="E182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384</v>
      </c>
      <c r="B2" s="46"/>
      <c r="C2" s="46"/>
      <c r="D2" s="46"/>
      <c r="E2" s="2">
        <v>615.9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4" t="s">
        <v>15</v>
      </c>
      <c r="B8" s="44"/>
      <c r="C8" s="44"/>
      <c r="D8" s="44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344.91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1241.26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101726.39471760001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'[1]гук(2016)'!$GY$124</f>
        <v>57732.362085600013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'[1]гук(2016)'!$GY$123</f>
        <v>34937.346312000001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'[1]гук(2016)'!$GY$125</f>
        <v>9056.6863199999989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75238.97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75238.97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75583.88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1185.26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1525.3647176000013</v>
      </c>
      <c r="E25" s="41">
        <f>D12-(D16+D10)+D246-D24+D11</f>
        <v>1525.3647176000013</v>
      </c>
    </row>
    <row r="26" spans="1:22" s="13" customFormat="1" ht="35.25" customHeight="1" x14ac:dyDescent="0.25">
      <c r="A26" s="47" t="s">
        <v>53</v>
      </c>
      <c r="B26" s="47"/>
      <c r="C26" s="47"/>
      <c r="D26" s="4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7084.08</v>
      </c>
      <c r="E28" s="16">
        <v>7084.08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11.501997077447639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5882.34</v>
      </c>
      <c r="E60" s="39">
        <v>5882.34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9.5508037018996603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9056.69</v>
      </c>
      <c r="E66" s="39">
        <v>9056.69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14.704805974995942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4334.8500000000004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4334.8500000000004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7.0382367267413546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699.36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699.36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99.908571428571435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21780.690000000002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9">
        <v>7553.4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12.264003896736483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9">
        <v>14227.29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42.41</v>
      </c>
      <c r="E94" s="12"/>
      <c r="F94" s="8">
        <v>77.099999999999994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42.41</v>
      </c>
      <c r="F99" s="8">
        <f>F94</f>
        <v>77.099999999999994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f>E99/F99</f>
        <v>0.550064850843061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52404.17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293.77999999999997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0.47699301834713426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425.42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0.6907290144503978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0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0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571.47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38">
        <v>51113.5</v>
      </c>
      <c r="F157" s="33">
        <v>5.1778599999999999</v>
      </c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246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247</v>
      </c>
      <c r="B160" s="8" t="s">
        <v>68</v>
      </c>
      <c r="C160" s="8" t="s">
        <v>18</v>
      </c>
      <c r="D160" s="30">
        <f>E157/F157</f>
        <v>9871.5492500762866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248</v>
      </c>
      <c r="B161" s="24" t="s">
        <v>55</v>
      </c>
      <c r="C161" s="24" t="s">
        <v>7</v>
      </c>
      <c r="D161" s="24" t="s">
        <v>249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250</v>
      </c>
      <c r="B162" s="8" t="s">
        <v>58</v>
      </c>
      <c r="C162" s="8" t="s">
        <v>18</v>
      </c>
      <c r="D162" s="8">
        <f>E163+E167+E171+E175+E179+E183+E187+E191+E195</f>
        <v>14139.09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251</v>
      </c>
      <c r="B163" s="8" t="s">
        <v>60</v>
      </c>
      <c r="C163" s="8" t="s">
        <v>7</v>
      </c>
      <c r="D163" s="8" t="s">
        <v>252</v>
      </c>
      <c r="E163" s="12">
        <v>2267.1</v>
      </c>
      <c r="F163" s="12">
        <v>1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253</v>
      </c>
      <c r="B164" s="8" t="s">
        <v>63</v>
      </c>
      <c r="C164" s="8" t="s">
        <v>7</v>
      </c>
      <c r="D164" s="8" t="s">
        <v>254</v>
      </c>
      <c r="E164" s="12">
        <f>E163/E165</f>
        <v>9</v>
      </c>
      <c r="F164" s="12" t="s">
        <v>255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256</v>
      </c>
      <c r="B165" s="8" t="s">
        <v>3</v>
      </c>
      <c r="C165" s="8" t="s">
        <v>7</v>
      </c>
      <c r="D165" s="8" t="s">
        <v>141</v>
      </c>
      <c r="E165" s="12">
        <v>251.9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257</v>
      </c>
      <c r="B166" s="8" t="s">
        <v>68</v>
      </c>
      <c r="C166" s="8" t="s">
        <v>18</v>
      </c>
      <c r="D166" s="30">
        <f>E163/E164</f>
        <v>251.89999999999998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258</v>
      </c>
      <c r="B167" s="8" t="s">
        <v>60</v>
      </c>
      <c r="C167" s="8" t="s">
        <v>7</v>
      </c>
      <c r="D167" s="8" t="s">
        <v>259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260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261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262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263</v>
      </c>
      <c r="B171" s="8" t="s">
        <v>60</v>
      </c>
      <c r="C171" s="8" t="s">
        <v>7</v>
      </c>
      <c r="D171" s="8" t="s">
        <v>264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265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266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267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268</v>
      </c>
      <c r="B175" s="8" t="s">
        <v>60</v>
      </c>
      <c r="C175" s="8" t="s">
        <v>7</v>
      </c>
      <c r="D175" s="8" t="s">
        <v>269</v>
      </c>
      <c r="E175" s="12">
        <v>321.52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270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271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272</v>
      </c>
      <c r="B178" s="8" t="s">
        <v>68</v>
      </c>
      <c r="C178" s="8" t="s">
        <v>18</v>
      </c>
      <c r="D178" s="30">
        <f>E175/E2</f>
        <v>0.52203279753206688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273</v>
      </c>
      <c r="B179" s="8" t="s">
        <v>60</v>
      </c>
      <c r="C179" s="8" t="s">
        <v>7</v>
      </c>
      <c r="D179" s="8" t="s">
        <v>274</v>
      </c>
      <c r="E179" s="12">
        <f>362.21+98.4+826.95</f>
        <v>1287.56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275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276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277</v>
      </c>
      <c r="B182" s="8" t="s">
        <v>68</v>
      </c>
      <c r="C182" s="8" t="s">
        <v>18</v>
      </c>
      <c r="D182" s="30">
        <f>E179/E2</f>
        <v>2.0905341776262381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278</v>
      </c>
      <c r="B183" s="8" t="s">
        <v>60</v>
      </c>
      <c r="C183" s="8" t="s">
        <v>7</v>
      </c>
      <c r="D183" s="8" t="s">
        <v>279</v>
      </c>
      <c r="E183" s="12">
        <v>0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280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281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282</v>
      </c>
      <c r="B186" s="8" t="s">
        <v>68</v>
      </c>
      <c r="C186" s="8" t="s">
        <v>18</v>
      </c>
      <c r="D186" s="30">
        <f>E183/E2</f>
        <v>0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283</v>
      </c>
      <c r="B187" s="8" t="s">
        <v>60</v>
      </c>
      <c r="C187" s="8" t="s">
        <v>7</v>
      </c>
      <c r="D187" s="8" t="s">
        <v>284</v>
      </c>
      <c r="E187" s="12">
        <v>73.989999999999995</v>
      </c>
      <c r="F187" s="12" t="s">
        <v>285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286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287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288</v>
      </c>
      <c r="B190" s="8" t="s">
        <v>68</v>
      </c>
      <c r="C190" s="8" t="s">
        <v>18</v>
      </c>
      <c r="D190" s="30">
        <f>E187/E2</f>
        <v>0.12013313849650917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289</v>
      </c>
      <c r="B191" s="8" t="s">
        <v>60</v>
      </c>
      <c r="C191" s="8" t="s">
        <v>7</v>
      </c>
      <c r="D191" s="8" t="s">
        <v>290</v>
      </c>
      <c r="E191" s="12">
        <f>1358.45+724.9+1147.9+298.27+1653.89+5005.51</f>
        <v>10188.92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291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292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293</v>
      </c>
      <c r="B194" s="8" t="s">
        <v>68</v>
      </c>
      <c r="C194" s="8" t="s">
        <v>18</v>
      </c>
      <c r="D194" s="30">
        <f>E191/E2</f>
        <v>16.543140120149374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294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295</v>
      </c>
      <c r="B199" s="24" t="s">
        <v>55</v>
      </c>
      <c r="C199" s="24" t="s">
        <v>7</v>
      </c>
      <c r="D199" s="24" t="s">
        <v>296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297</v>
      </c>
      <c r="B200" s="8" t="s">
        <v>58</v>
      </c>
      <c r="C200" s="8" t="s">
        <v>18</v>
      </c>
      <c r="D200" s="8">
        <f>E201+E205+E209+E213+E217+E221+E225+E229+E233+E237</f>
        <v>15020.019999999999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298</v>
      </c>
      <c r="B201" s="8" t="s">
        <v>60</v>
      </c>
      <c r="C201" s="8" t="s">
        <v>7</v>
      </c>
      <c r="D201" s="8" t="s">
        <v>299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300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301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302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303</v>
      </c>
      <c r="B205" s="8" t="s">
        <v>60</v>
      </c>
      <c r="C205" s="8" t="s">
        <v>7</v>
      </c>
      <c r="D205" s="8" t="s">
        <v>304</v>
      </c>
      <c r="E205" s="12">
        <v>8163.23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305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306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307</v>
      </c>
      <c r="B208" s="8" t="s">
        <v>68</v>
      </c>
      <c r="C208" s="8" t="s">
        <v>18</v>
      </c>
      <c r="D208" s="30">
        <f>E205/E2</f>
        <v>13.254148400714401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308</v>
      </c>
      <c r="B209" s="8" t="s">
        <v>60</v>
      </c>
      <c r="C209" s="8" t="s">
        <v>7</v>
      </c>
      <c r="D209" s="8" t="s">
        <v>309</v>
      </c>
      <c r="E209" s="12">
        <v>3057.48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310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311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312</v>
      </c>
      <c r="B212" s="8" t="s">
        <v>68</v>
      </c>
      <c r="C212" s="8" t="s">
        <v>18</v>
      </c>
      <c r="D212" s="40">
        <f>E209/E2</f>
        <v>4.9642474427666832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313</v>
      </c>
      <c r="B213" s="8" t="s">
        <v>60</v>
      </c>
      <c r="C213" s="8" t="s">
        <v>7</v>
      </c>
      <c r="D213" s="8" t="s">
        <v>314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315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316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317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318</v>
      </c>
      <c r="B217" s="8" t="s">
        <v>60</v>
      </c>
      <c r="C217" s="8" t="s">
        <v>7</v>
      </c>
      <c r="D217" s="8" t="s">
        <v>319</v>
      </c>
      <c r="E217" s="12">
        <v>1571.3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320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321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322</v>
      </c>
      <c r="B220" s="8" t="s">
        <v>68</v>
      </c>
      <c r="C220" s="8" t="s">
        <v>18</v>
      </c>
      <c r="D220" s="30">
        <f>E217/E2</f>
        <v>2.5512258483520052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323</v>
      </c>
      <c r="B221" s="8" t="s">
        <v>60</v>
      </c>
      <c r="C221" s="8" t="s">
        <v>7</v>
      </c>
      <c r="D221" s="8" t="s">
        <v>324</v>
      </c>
      <c r="E221" s="12">
        <v>0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325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326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327</v>
      </c>
      <c r="B224" s="8" t="s">
        <v>68</v>
      </c>
      <c r="C224" s="8" t="s">
        <v>18</v>
      </c>
      <c r="D224" s="30">
        <f>E221/E2</f>
        <v>0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328</v>
      </c>
      <c r="B225" s="8" t="s">
        <v>60</v>
      </c>
      <c r="C225" s="8" t="s">
        <v>7</v>
      </c>
      <c r="D225" s="8" t="s">
        <v>329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330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331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332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333</v>
      </c>
      <c r="B229" s="8" t="s">
        <v>60</v>
      </c>
      <c r="C229" s="8" t="s">
        <v>7</v>
      </c>
      <c r="D229" s="8" t="s">
        <v>334</v>
      </c>
      <c r="E229" s="12">
        <v>2228.0100000000002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335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336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337</v>
      </c>
      <c r="B232" s="8" t="s">
        <v>68</v>
      </c>
      <c r="C232" s="8" t="s">
        <v>18</v>
      </c>
      <c r="D232" s="30">
        <f>E229/E2</f>
        <v>3.6174866049683394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338</v>
      </c>
      <c r="B233" s="8" t="s">
        <v>60</v>
      </c>
      <c r="C233" s="8" t="s">
        <v>7</v>
      </c>
      <c r="D233" s="8" t="s">
        <v>339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340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341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342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343</v>
      </c>
      <c r="B237" s="8" t="s">
        <v>60</v>
      </c>
      <c r="C237" s="8" t="s">
        <v>7</v>
      </c>
      <c r="D237" s="8" t="s">
        <v>344</v>
      </c>
      <c r="E237" s="12">
        <v>0</v>
      </c>
      <c r="F237" s="12" t="s">
        <v>345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346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347</v>
      </c>
      <c r="B239" s="8" t="s">
        <v>3</v>
      </c>
      <c r="C239" s="8" t="s">
        <v>7</v>
      </c>
      <c r="D239" s="8" t="s">
        <v>348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349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350</v>
      </c>
      <c r="C241" s="8" t="s">
        <v>18</v>
      </c>
      <c r="D241" s="36">
        <f>SUM(D84,D28,D34,D60,D66,D72,D78,D94,D104,D162,D200)</f>
        <v>130443.7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4" t="s">
        <v>351</v>
      </c>
      <c r="B242" s="44"/>
      <c r="C242" s="44"/>
      <c r="D242" s="44"/>
    </row>
    <row r="243" spans="1:22" x14ac:dyDescent="0.25">
      <c r="A243" s="6" t="s">
        <v>352</v>
      </c>
      <c r="B243" s="7" t="s">
        <v>353</v>
      </c>
      <c r="C243" s="7" t="s">
        <v>354</v>
      </c>
      <c r="D243" s="7">
        <v>3</v>
      </c>
      <c r="E243" s="2" t="s">
        <v>19</v>
      </c>
    </row>
    <row r="244" spans="1:22" x14ac:dyDescent="0.25">
      <c r="A244" s="6" t="s">
        <v>355</v>
      </c>
      <c r="B244" s="7" t="s">
        <v>356</v>
      </c>
      <c r="C244" s="7" t="s">
        <v>354</v>
      </c>
      <c r="D244" s="7">
        <v>3</v>
      </c>
      <c r="E244" s="2" t="s">
        <v>19</v>
      </c>
    </row>
    <row r="245" spans="1:22" x14ac:dyDescent="0.25">
      <c r="A245" s="6" t="s">
        <v>357</v>
      </c>
      <c r="B245" s="7" t="s">
        <v>358</v>
      </c>
      <c r="C245" s="7" t="s">
        <v>354</v>
      </c>
      <c r="D245" s="7">
        <v>0</v>
      </c>
      <c r="E245" s="2" t="s">
        <v>19</v>
      </c>
    </row>
    <row r="246" spans="1:22" x14ac:dyDescent="0.25">
      <c r="A246" s="6" t="s">
        <v>359</v>
      </c>
      <c r="B246" s="7" t="s">
        <v>360</v>
      </c>
      <c r="C246" s="7" t="s">
        <v>18</v>
      </c>
      <c r="D246" s="7">
        <v>-24673.15</v>
      </c>
      <c r="E246" s="2" t="s">
        <v>19</v>
      </c>
    </row>
    <row r="247" spans="1:22" x14ac:dyDescent="0.25">
      <c r="A247" s="44" t="s">
        <v>361</v>
      </c>
      <c r="B247" s="44"/>
      <c r="C247" s="44"/>
      <c r="D247" s="44"/>
    </row>
    <row r="248" spans="1:22" ht="31.5" x14ac:dyDescent="0.25">
      <c r="A248" s="6" t="s">
        <v>362</v>
      </c>
      <c r="B248" s="7" t="s">
        <v>17</v>
      </c>
      <c r="C248" s="7" t="s">
        <v>18</v>
      </c>
      <c r="D248" s="7">
        <v>0</v>
      </c>
      <c r="E248" s="2" t="s">
        <v>363</v>
      </c>
    </row>
    <row r="249" spans="1:22" ht="31.5" x14ac:dyDescent="0.25">
      <c r="A249" s="6" t="s">
        <v>364</v>
      </c>
      <c r="B249" s="7" t="s">
        <v>21</v>
      </c>
      <c r="C249" s="7" t="s">
        <v>18</v>
      </c>
      <c r="D249" s="7">
        <v>0</v>
      </c>
      <c r="E249" s="2" t="s">
        <v>363</v>
      </c>
    </row>
    <row r="250" spans="1:22" ht="31.5" x14ac:dyDescent="0.25">
      <c r="A250" s="6" t="s">
        <v>365</v>
      </c>
      <c r="B250" s="7" t="s">
        <v>23</v>
      </c>
      <c r="C250" s="7" t="s">
        <v>18</v>
      </c>
      <c r="D250" s="7">
        <v>0</v>
      </c>
      <c r="E250" s="2" t="s">
        <v>363</v>
      </c>
    </row>
    <row r="251" spans="1:22" ht="31.5" x14ac:dyDescent="0.25">
      <c r="A251" s="6" t="s">
        <v>366</v>
      </c>
      <c r="B251" s="7" t="s">
        <v>48</v>
      </c>
      <c r="C251" s="7" t="s">
        <v>18</v>
      </c>
      <c r="D251" s="7">
        <v>0</v>
      </c>
      <c r="E251" s="2" t="s">
        <v>363</v>
      </c>
    </row>
    <row r="252" spans="1:22" ht="31.5" x14ac:dyDescent="0.25">
      <c r="A252" s="6" t="s">
        <v>367</v>
      </c>
      <c r="B252" s="7" t="s">
        <v>368</v>
      </c>
      <c r="C252" s="7" t="s">
        <v>18</v>
      </c>
      <c r="D252" s="7">
        <v>0</v>
      </c>
      <c r="E252" s="2" t="s">
        <v>363</v>
      </c>
    </row>
    <row r="253" spans="1:22" ht="31.5" x14ac:dyDescent="0.25">
      <c r="A253" s="6" t="s">
        <v>369</v>
      </c>
      <c r="B253" s="7" t="s">
        <v>52</v>
      </c>
      <c r="C253" s="7" t="s">
        <v>18</v>
      </c>
      <c r="D253" s="7">
        <v>0</v>
      </c>
      <c r="E253" s="2" t="s">
        <v>363</v>
      </c>
    </row>
    <row r="254" spans="1:22" x14ac:dyDescent="0.25">
      <c r="A254" s="44" t="s">
        <v>370</v>
      </c>
      <c r="B254" s="44"/>
      <c r="C254" s="44"/>
      <c r="D254" s="44"/>
      <c r="E254" s="37"/>
    </row>
    <row r="255" spans="1:22" ht="31.5" x14ac:dyDescent="0.25">
      <c r="A255" s="6" t="s">
        <v>371</v>
      </c>
      <c r="B255" s="7" t="s">
        <v>353</v>
      </c>
      <c r="C255" s="7" t="s">
        <v>354</v>
      </c>
      <c r="D255" s="7">
        <v>0</v>
      </c>
      <c r="E255" s="2" t="s">
        <v>363</v>
      </c>
    </row>
    <row r="256" spans="1:22" ht="31.5" x14ac:dyDescent="0.25">
      <c r="A256" s="6" t="s">
        <v>372</v>
      </c>
      <c r="B256" s="7" t="s">
        <v>356</v>
      </c>
      <c r="C256" s="7" t="s">
        <v>354</v>
      </c>
      <c r="D256" s="7">
        <v>0</v>
      </c>
      <c r="E256" s="2" t="s">
        <v>363</v>
      </c>
    </row>
    <row r="257" spans="1:5" ht="31.5" x14ac:dyDescent="0.25">
      <c r="A257" s="6" t="s">
        <v>373</v>
      </c>
      <c r="B257" s="7" t="s">
        <v>374</v>
      </c>
      <c r="C257" s="7" t="s">
        <v>354</v>
      </c>
      <c r="D257" s="7">
        <v>0</v>
      </c>
      <c r="E257" s="2" t="s">
        <v>363</v>
      </c>
    </row>
    <row r="258" spans="1:5" ht="31.5" x14ac:dyDescent="0.25">
      <c r="A258" s="6" t="s">
        <v>375</v>
      </c>
      <c r="B258" s="7" t="s">
        <v>360</v>
      </c>
      <c r="C258" s="7" t="s">
        <v>18</v>
      </c>
      <c r="D258" s="7">
        <v>0</v>
      </c>
      <c r="E258" s="2" t="s">
        <v>363</v>
      </c>
    </row>
    <row r="259" spans="1:5" x14ac:dyDescent="0.25">
      <c r="A259" s="44" t="s">
        <v>376</v>
      </c>
      <c r="B259" s="44"/>
      <c r="C259" s="44"/>
      <c r="D259" s="44"/>
    </row>
    <row r="260" spans="1:5" x14ac:dyDescent="0.25">
      <c r="A260" s="6" t="s">
        <v>377</v>
      </c>
      <c r="B260" s="7" t="s">
        <v>378</v>
      </c>
      <c r="C260" s="7" t="s">
        <v>354</v>
      </c>
      <c r="D260" s="7">
        <v>0</v>
      </c>
      <c r="E260" s="2" t="s">
        <v>379</v>
      </c>
    </row>
    <row r="261" spans="1:5" x14ac:dyDescent="0.25">
      <c r="A261" s="6" t="s">
        <v>380</v>
      </c>
      <c r="B261" s="7" t="s">
        <v>381</v>
      </c>
      <c r="C261" s="7" t="s">
        <v>354</v>
      </c>
      <c r="D261" s="7">
        <v>0</v>
      </c>
      <c r="E261" s="2" t="s">
        <v>379</v>
      </c>
    </row>
    <row r="262" spans="1:5" ht="31.5" x14ac:dyDescent="0.25">
      <c r="A262" s="6" t="s">
        <v>382</v>
      </c>
      <c r="B262" s="7" t="s">
        <v>383</v>
      </c>
      <c r="C262" s="7" t="s">
        <v>18</v>
      </c>
      <c r="D262" s="7">
        <v>0</v>
      </c>
      <c r="E262" s="2" t="s">
        <v>379</v>
      </c>
    </row>
    <row r="266" spans="1:5" x14ac:dyDescent="0.25">
      <c r="A266" s="45" t="s">
        <v>385</v>
      </c>
      <c r="B266" s="45"/>
      <c r="D266" s="42" t="s">
        <v>386</v>
      </c>
    </row>
  </sheetData>
  <mergeCells count="9">
    <mergeCell ref="A2:D2"/>
    <mergeCell ref="A8:D8"/>
    <mergeCell ref="A26:D26"/>
    <mergeCell ref="F95:F96"/>
    <mergeCell ref="A242:D242"/>
    <mergeCell ref="A266:B266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2017-04-11T18:41:10Z</dcterms:modified>
</cp:coreProperties>
</file>