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<sst xmlns="http://schemas.openxmlformats.org/spreadsheetml/2006/main" count="967" uniqueCount="386">
  <si>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</si>
  <si>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</si>
  <si>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</si>
  <si>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</si>
  <si>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</si>
  <si>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</si>
  <si>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</si>
  <si>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</si>
  <si>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</si>
  <si>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</si>
  <si>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</si>
  <si>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</si>
  <si>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</si>
  <si>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</si>
  <si>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</si>
  <si>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</si>
  <si>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</si>
  <si>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</si>
  <si>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</si>
  <si>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</si>
  <si>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</si>
  <si>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</si>
  <si>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</si>
  <si>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</si>
  <si>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</si>
  <si>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</si>
  <si>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</si>
  <si>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</si>
  <si>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</si>
  <si>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</si>
  <si>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</si>
  <si>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</si>
  <si>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</si>
  <si>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</si>
  <si>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</si>
  <si>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</si>
  <si>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</si>
  <si>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</si>
  <si>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</si>
  <si>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</si>
  <si>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</si>
  <si>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</si>
  <si>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</si>
  <si>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</si>
  <si>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</si>
  <si>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</si>
  <si>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</si>
  <si>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</si>
  <si>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</si>
  <si>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</si>
  <si>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</si>
  <si>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</si>
  <si>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</si>
  <si>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</si>
  <si>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</si>
  <si>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</si>
  <si>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</si>
  <si>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</si>
  <si>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</si>
  <si>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</si>
  <si>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</si>
  <si>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</si>
  <si>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</si>
  <si>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</si>
  <si>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</si>
  <si>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</si>
  <si>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</si>
  <si>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</si>
  <si>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</si>
  <si>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</si>
  <si>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</si>
  <si>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</si>
  <si>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</si>
  <si>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</si>
  <si>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</si>
  <si>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</si>
  <si>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</si>
  <si>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</si>
  <si>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</si>
  <si>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</si>
  <si>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</si>
  <si>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</si>
  <si>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</si>
  <si>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</si>
  <si>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</si>
  <si>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</si>
  <si>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</si>
  <si>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</si>
  <si>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</si>
  <si>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</si>
  <si>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</si>
  <si>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</si>
  <si>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</si>
  <si>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</si>
  <si>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</si>
  <si>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</si>
  <si>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</si>
  <si>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</si>
  <si>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</si>
  <si>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</si>
  <si>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</si>
  <si>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</si>
  <si>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</si>
  <si>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</si>
  <si>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</si>
  <si>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</si>
  <si>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</si>
  <si>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</si>
  <si>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</si>
  <si>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</si>
  <si>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</si>
  <si>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</si>
  <si>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</si>
  <si>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</si>
  <si>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</si>
  <si>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</si>
  <si>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</si>
  <si>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</si>
  <si>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</si>
  <si>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</si>
  <si>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</si>
  <si>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</si>
  <si>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</si>
  <si>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</si>
  <si>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</si>
  <si>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</si>
  <si>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</si>
  <si>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</si>
  <si>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</si>
  <si>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</si>
  <si>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</si>
  <si>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</si>
  <si>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</si>
  <si>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</si>
  <si>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</si>
  <si>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</si>
  <si>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</si>
  <si>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</si>
  <si>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</si>
  <si>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</si>
  <si>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</si>
  <si>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</si>
  <si>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</si>
  <si>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</si>
  <si>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</si>
  <si>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</si>
  <si>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</si>
  <si>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</si>
  <si>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</si>
  <si>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</si>
  <si>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</si>
  <si>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</si>
  <si>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</si>
  <si>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</si>
  <si>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</si>
  <si>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</si>
  <si>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</si>
  <si>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</si>
  <si>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</si>
  <si>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</si>
  <si>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</si>
  <si>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</si>
  <si>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</si>
  <si>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</si>
  <si>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</si>
  <si>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</si>
  <si>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</si>
  <si>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</si>
  <si>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</si>
  <si>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</si>
  <si>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</si>
  <si>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</si>
  <si>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</si>
  <si>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</si>
  <si>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</si>
  <si>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</si>
  <si>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</si>
  <si>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</si>
  <si>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</si>
  <si>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</si>
  <si>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</si>
  <si>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</si>
  <si>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</si>
  <si>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</si>
  <si>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</si>
  <si>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</si>
  <si>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</si>
  <si>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</si>
  <si>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</si>
  <si>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</si>
  <si>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</si>
  <si>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</si>
  <si>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</si>
  <si>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</si>
  <si>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</si>
  <si>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</si>
  <si>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</si>
  <si>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</si>
  <si>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</si>
  <si>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</si>
  <si>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</si>
  <si>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</si>
  <si>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</si>
  <si>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</si>
  <si>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</si>
  <si>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</si>
  <si>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</si>
  <si>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</si>
  <si>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</si>
  <si>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</si>
  <si>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</si>
  <si>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</si>
  <si>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</si>
  <si>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</si>
  <si>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</si>
  <si>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</si>
  <si>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</si>
  <si>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</si>
  <si>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</si>
  <si>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</si>
  <si>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</si>
  <si>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</si>
  <si>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</si>
  <si>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</si>
  <si>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</si>
  <si>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</si>
  <si>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</si>
  <si>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</si>
  <si>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</si>
  <si>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</si>
  <si>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</si>
  <si>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</si>
  <si>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</si>
  <si>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</si>
  <si>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</si>
  <si>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</si>
  <si>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</si>
  <si>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</si>
  <si>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</si>
  <si>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</si>
  <si>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</si>
  <si>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</si>
  <si>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</si>
  <si>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</si>
  <si>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</si>
  <si>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</si>
  <si>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</si>
  <si>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</si>
  <si>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</si>
  <si>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</si>
  <si>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</si>
  <si>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</si>
  <si>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</si>
  <si>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</si>
  <si>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</si>
  <si>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</si>
  <si>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</si>
  <si>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</si>
  <si>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</si>
  <si>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</si>
  <si>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</si>
  <si>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</si>
  <si>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</si>
  <si>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</si>
  <si>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</si>
  <si>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</si>
  <si>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</si>
  <si>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</si>
  <si>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</si>
  <si>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</si>
  <si>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</si>
  <si>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</si>
  <si>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</si>
  <si>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</si>
  <si>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</si>
  <si>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</si>
  <si>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</si>
  <si>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</si>
  <si>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</si>
  <si>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</si>
  <si>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</si>
  <si>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</si>
  <si>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</si>
  <si>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</si>
  <si>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</si>
  <si>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</si>
  <si>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</si>
  <si>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</si>
  <si>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</si>
  <si>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</si>
  <si>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</si>
  <si>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</si>
  <si>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</si>
  <si>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</si>
  <si>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</si>
  <si>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</si>
  <si>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</si>
  <si>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</si>
  <si>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</si>
  <si>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</si>
  <si>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</si>
  <si>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</si>
  <si>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</si>
  <si>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</si>
  <si>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</si>
  <si>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</si>
  <si>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</si>
  <si>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</si>
  <si>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</si>
  <si>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</si>
  <si>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</si>
  <si>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</si>
  <si>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</si>
  <si>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</si>
  <si>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</si>
  <si>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</si>
  <si>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</si>
  <si>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</si>
  <si>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</si>
  <si>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</si>
  <si>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</si>
  <si>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</si>
  <si>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</si>
  <si>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</si>
  <si>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</si>
  <si>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</si>
  <si>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</si>
  <si>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</si>
  <si>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</si>
  <si>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</si>
  <si>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</si>
  <si>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</si>
  <si>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</si>
  <si>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</si>
  <si>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</si>
  <si>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</si>
  <si>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</si>
  <si>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</si>
  <si>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</si>
  <si>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</si>
  <si>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</si>
  <si>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</si>
  <si>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</si>
  <si>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</si>
  <si>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</si>
  <si>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</si>
  <si>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</si>
  <si>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</si>
  <si>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</si>
  <si>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</si>
  <si>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</si>
  <si>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</si>
  <si>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</si>
  <si>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</si>
  <si>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</si>
  <si>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</si>
  <si>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</si>
  <si>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</si>
  <si>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</si>
  <si>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</si>
  <si>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</si>
  <si>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</si>
  <si>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</si>
  <si>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</si>
  <si>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</si>
  <si>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</si>
  <si>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</si>
  <si>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</si>
  <si>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</si>
  <si>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</si>
  <si>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</si>
  <si>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</si>
  <si>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</si>
  <si>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</si>
  <si>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</si>
  <si>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</si>
  <si>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</si>
  <si>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</si>
  <si>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</si>
  <si>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</si>
  <si>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</si>
  <si>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</si>
  <si>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</si>
  <si>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</si>
  <si>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31.03.2017 г.</t>
  </si>
  <si>
    <t>Отчет об исполнении управляющей организацией ООО "ГУК "Привокзальная" договора управления за 2016 год                                                       по дому № 27А  ул. Ленина в г. Липецке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</si>
</sst>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0"/>
    <numFmt numFmtId="184" formatCode="0.000000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DX123">
            <v>71440.3402752</v>
          </cell>
        </row>
        <row r="124">
          <cell r="DX124">
            <v>117042.46862880004</v>
          </cell>
        </row>
        <row r="125">
          <cell r="DX125">
            <v>18428.05536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17" sqref="D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4" t="s">
        <v>385</v>
      </c>
      <c r="B2" s="44"/>
      <c r="C2" s="44"/>
      <c r="D2" s="44"/>
      <c r="E2" s="1">
        <v>1253.2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555.22</v>
      </c>
    </row>
    <row r="11" spans="1:4" ht="15.75">
      <c r="A11" s="7" t="s">
        <v>78</v>
      </c>
      <c r="B11" s="8" t="s">
        <v>79</v>
      </c>
      <c r="C11" s="8" t="s">
        <v>76</v>
      </c>
      <c r="D11" s="8">
        <v>9382.79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206910.86426400003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'[1]гук(2016)'!$DX$124</f>
        <v>117042.46862880004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'[1]гук(2016)'!$DX$123</f>
        <v>71440.3402752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'[1]гук(2016)'!$DX$125</f>
        <v>18428.05536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201970.37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201970.37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202525.59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471.89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4788.804264000036</v>
      </c>
      <c r="E25" s="1">
        <f>D12-(D16+D10)+D256-D24+D11</f>
        <v>4788.804264000036</v>
      </c>
    </row>
    <row r="26" spans="1:22" s="15" customFormat="1" ht="35.25" customHeight="1">
      <c r="A26" s="45" t="s">
        <v>105</v>
      </c>
      <c r="B26" s="45"/>
      <c r="C26" s="45"/>
      <c r="D26" s="45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14414.31</v>
      </c>
      <c r="E28" s="18">
        <v>14414.31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11.502002872646026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11469.78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541.38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0.4319980849026492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387.99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0.3095994254707948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2933.31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2.3406559208426425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7607.1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6.07014044047239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11969.06</v>
      </c>
      <c r="E60" s="13">
        <v>11969.06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9.550797957229491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383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383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18428.06</v>
      </c>
      <c r="E72" s="13">
        <v>18428.06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14.704803702521545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10254.81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10254.81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8.182899776571976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1864.97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1864.97</v>
      </c>
      <c r="E84" s="13"/>
      <c r="F84" s="14">
        <v>7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266.4242857142857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343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44318.159999999996</v>
      </c>
      <c r="E90" s="13"/>
      <c r="F90" s="29" t="s">
        <v>343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15369.24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12.263996169805297</v>
      </c>
      <c r="E94" s="13"/>
      <c r="F94" s="29" t="s">
        <v>343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28948.92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23.099999999999998</v>
      </c>
      <c r="E98" s="13"/>
      <c r="F98" s="29" t="s">
        <v>343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0</v>
      </c>
      <c r="E100" s="13"/>
      <c r="F100" s="9">
        <v>0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2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0</v>
      </c>
      <c r="F105" s="9">
        <v>0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v>0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33003.72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592.01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0.47239865943185444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2689.99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2.146496967762528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932.29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0.743927545483562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11093.77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8.852353973827002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8035.24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6.411777848707309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4268.4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3.406000638365783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2321.55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1.8524976061283116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904.31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0.7216007022023618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1283.53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1.0242020427705074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882.63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0</v>
      </c>
      <c r="F163" s="37">
        <v>0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v>0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</f>
        <v>29757.810000000005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2519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382</v>
      </c>
      <c r="E173" s="13">
        <v>1061.55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1453.28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1.1596552824768591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4303.78</f>
        <v>4303.78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3.434232365145228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41.7+205.57+826.95+302.35+1156.25</f>
        <v>2532.82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2.0210820300031918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242</v>
      </c>
      <c r="B193" s="9" t="s">
        <v>109</v>
      </c>
      <c r="C193" s="9" t="s">
        <v>70</v>
      </c>
      <c r="D193" s="9" t="s">
        <v>47</v>
      </c>
      <c r="E193" s="13">
        <v>5391.93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239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243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244</v>
      </c>
      <c r="B196" s="9" t="s">
        <v>111</v>
      </c>
      <c r="C196" s="9" t="s">
        <v>76</v>
      </c>
      <c r="D196" s="34">
        <f>E193/E2</f>
        <v>4.3025295244174915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245</v>
      </c>
      <c r="B197" s="9" t="s">
        <v>109</v>
      </c>
      <c r="C197" s="9" t="s">
        <v>70</v>
      </c>
      <c r="D197" s="9" t="s">
        <v>48</v>
      </c>
      <c r="E197" s="13">
        <v>292.08</v>
      </c>
      <c r="F197" s="14" t="s">
        <v>334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246</v>
      </c>
      <c r="B198" s="9" t="s">
        <v>110</v>
      </c>
      <c r="C198" s="9" t="s">
        <v>70</v>
      </c>
      <c r="D198" s="9" t="s">
        <v>27</v>
      </c>
      <c r="E198" s="13"/>
      <c r="F198" s="14" t="s">
        <v>12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247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248</v>
      </c>
      <c r="B200" s="9" t="s">
        <v>111</v>
      </c>
      <c r="C200" s="9" t="s">
        <v>76</v>
      </c>
      <c r="D200" s="34">
        <f>E197/E2</f>
        <v>0.23306734759016914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249</v>
      </c>
      <c r="B201" s="9" t="s">
        <v>109</v>
      </c>
      <c r="C201" s="9" t="s">
        <v>70</v>
      </c>
      <c r="D201" s="9" t="s">
        <v>49</v>
      </c>
      <c r="E201" s="13">
        <f>3739.34+367.26+1142.15+446.73+1653.89+186.83+681.56</f>
        <v>8217.76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250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251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252</v>
      </c>
      <c r="B204" s="9" t="s">
        <v>111</v>
      </c>
      <c r="C204" s="9" t="s">
        <v>76</v>
      </c>
      <c r="D204" s="34">
        <f>E201/E2</f>
        <v>6.55742100223428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/>
      <c r="B205" s="9" t="s">
        <v>109</v>
      </c>
      <c r="C205" s="9" t="s">
        <v>70</v>
      </c>
      <c r="D205" s="34" t="s">
        <v>379</v>
      </c>
      <c r="E205" s="13">
        <v>3985.61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110</v>
      </c>
      <c r="C206" s="9" t="s">
        <v>70</v>
      </c>
      <c r="D206" s="34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/>
      <c r="B207" s="9" t="s">
        <v>67</v>
      </c>
      <c r="C207" s="9" t="s">
        <v>70</v>
      </c>
      <c r="D207" s="34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/>
      <c r="B208" s="9" t="s">
        <v>111</v>
      </c>
      <c r="C208" s="9" t="s">
        <v>76</v>
      </c>
      <c r="D208" s="34">
        <f>E205/E2</f>
        <v>3.1803463134375995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8.75">
      <c r="A210" s="31" t="s">
        <v>253</v>
      </c>
      <c r="B210" s="9" t="s">
        <v>108</v>
      </c>
      <c r="C210" s="9" t="s">
        <v>76</v>
      </c>
      <c r="D210" s="32">
        <f>E211+E215+E219+E223+E227+E231+E235+E239+E243+E247</f>
        <v>46614.14</v>
      </c>
      <c r="E210" s="13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283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255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256</v>
      </c>
      <c r="B214" s="9" t="s">
        <v>111</v>
      </c>
      <c r="C214" s="9" t="s">
        <v>76</v>
      </c>
      <c r="D214" s="9"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258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259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260</v>
      </c>
      <c r="B218" s="9" t="s">
        <v>111</v>
      </c>
      <c r="C218" s="9" t="s">
        <v>76</v>
      </c>
      <c r="D218" s="34">
        <f>E215/E2</f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261</v>
      </c>
      <c r="B219" s="9" t="s">
        <v>109</v>
      </c>
      <c r="C219" s="9" t="s">
        <v>70</v>
      </c>
      <c r="D219" s="9" t="s">
        <v>52</v>
      </c>
      <c r="E219" s="13">
        <v>2450.5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262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263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264</v>
      </c>
      <c r="B222" s="9" t="s">
        <v>111</v>
      </c>
      <c r="C222" s="9" t="s">
        <v>76</v>
      </c>
      <c r="D222" s="40">
        <f>E219/E2</f>
        <v>1.9553941908713692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266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267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268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269</v>
      </c>
      <c r="B227" s="9" t="s">
        <v>109</v>
      </c>
      <c r="C227" s="9" t="s">
        <v>70</v>
      </c>
      <c r="D227" s="9" t="s">
        <v>340</v>
      </c>
      <c r="E227" s="13">
        <v>0</v>
      </c>
      <c r="F227" s="14" t="s">
        <v>381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270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271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272</v>
      </c>
      <c r="B230" s="9" t="s">
        <v>111</v>
      </c>
      <c r="C230" s="9" t="s">
        <v>76</v>
      </c>
      <c r="D230" s="34">
        <f>E227/E2</f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273</v>
      </c>
      <c r="B231" s="9" t="s">
        <v>109</v>
      </c>
      <c r="C231" s="9" t="s">
        <v>70</v>
      </c>
      <c r="D231" s="9" t="s">
        <v>1</v>
      </c>
      <c r="E231" s="13">
        <v>7903.81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274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275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276</v>
      </c>
      <c r="B234" s="9" t="s">
        <v>111</v>
      </c>
      <c r="C234" s="9" t="s">
        <v>76</v>
      </c>
      <c r="D234" s="34">
        <f>E231/E2</f>
        <v>6.30690233003511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277</v>
      </c>
      <c r="B235" s="9" t="s">
        <v>109</v>
      </c>
      <c r="C235" s="9" t="s">
        <v>70</v>
      </c>
      <c r="D235" s="9" t="s">
        <v>0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278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279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280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282</v>
      </c>
      <c r="B239" s="9" t="s">
        <v>109</v>
      </c>
      <c r="C239" s="9" t="s">
        <v>70</v>
      </c>
      <c r="D239" s="9" t="s">
        <v>54</v>
      </c>
      <c r="E239" s="13">
        <f>6811.3+443.58+2656.62+21195.95+5152.38</f>
        <v>36259.83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284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285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286</v>
      </c>
      <c r="B242" s="9" t="s">
        <v>111</v>
      </c>
      <c r="C242" s="9" t="s">
        <v>76</v>
      </c>
      <c r="D242" s="34">
        <f>E239/E2</f>
        <v>28.933793488669007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289</v>
      </c>
      <c r="B243" s="9" t="s">
        <v>109</v>
      </c>
      <c r="C243" s="9" t="s">
        <v>70</v>
      </c>
      <c r="D243" s="9" t="s">
        <v>55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290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291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292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372</v>
      </c>
      <c r="B247" s="9" t="s">
        <v>109</v>
      </c>
      <c r="C247" s="9" t="s">
        <v>70</v>
      </c>
      <c r="D247" s="9" t="s">
        <v>56</v>
      </c>
      <c r="E247" s="13">
        <v>0</v>
      </c>
      <c r="F247" s="14" t="s">
        <v>335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373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374</v>
      </c>
      <c r="B249" s="9" t="s">
        <v>67</v>
      </c>
      <c r="C249" s="9" t="s">
        <v>70</v>
      </c>
      <c r="D249" s="9" t="s">
        <v>325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375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/>
      <c r="B251" s="28" t="s">
        <v>281</v>
      </c>
      <c r="C251" s="9" t="s">
        <v>76</v>
      </c>
      <c r="D251" s="41">
        <f>SUM(D90,D28,D34,D60,D66,D72,D78,D84,D100,D110,D168,D210)</f>
        <v>222094.82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4" ht="15.75">
      <c r="A252" s="43" t="s">
        <v>293</v>
      </c>
      <c r="B252" s="43"/>
      <c r="C252" s="43"/>
      <c r="D252" s="43"/>
    </row>
    <row r="253" spans="1:4" ht="15.75">
      <c r="A253" s="7" t="s">
        <v>294</v>
      </c>
      <c r="B253" s="8" t="s">
        <v>295</v>
      </c>
      <c r="C253" s="8" t="s">
        <v>296</v>
      </c>
      <c r="D253" s="8">
        <v>6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6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-8507.37</v>
      </c>
    </row>
    <row r="257" spans="1:4" ht="15.75">
      <c r="A257" s="43" t="s">
        <v>303</v>
      </c>
      <c r="B257" s="43"/>
      <c r="C257" s="43"/>
      <c r="D257" s="43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3" t="s">
        <v>311</v>
      </c>
      <c r="B264" s="43"/>
      <c r="C264" s="43"/>
      <c r="D264" s="43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3" t="s">
        <v>317</v>
      </c>
      <c r="B269" s="43"/>
      <c r="C269" s="43"/>
      <c r="D269" s="43"/>
    </row>
    <row r="270" spans="1:4" ht="15.75">
      <c r="A270" s="7" t="s">
        <v>318</v>
      </c>
      <c r="B270" s="8" t="s">
        <v>319</v>
      </c>
      <c r="C270" s="8" t="s">
        <v>296</v>
      </c>
      <c r="D270" s="8">
        <v>8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2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6629.04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2017-04-04T11:02:45Z</dcterms:modified>
  <cp:category/>
  <cp:version/>
  <cp:contentType/>
  <cp:contentStatus/>
</cp:coreProperties>
</file>