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<sst xmlns="http://schemas.openxmlformats.org/spreadsheetml/2006/main" count="978" uniqueCount="388">
  <si>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</si>
  <si>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</si>
  <si>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</si>
  <si>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</si>
  <si>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</si>
  <si>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</si>
  <si>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</si>
  <si>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</si>
  <si>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</si>
  <si>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</si>
  <si>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</si>
  <si>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</si>
  <si>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</si>
  <si>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</si>
  <si>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</si>
  <si>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</si>
  <si>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</si>
  <si>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</si>
  <si>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</si>
  <si>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</si>
  <si>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</si>
  <si>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</si>
  <si>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</si>
  <si>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</si>
  <si>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</si>
  <si>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</si>
  <si>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</si>
  <si>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</si>
  <si>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</si>
  <si>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</si>
  <si>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</si>
  <si>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</si>
  <si>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</si>
  <si>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</si>
  <si>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</si>
  <si>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</si>
  <si>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</si>
  <si>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</si>
  <si>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</si>
  <si>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</si>
  <si>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</si>
  <si>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</si>
  <si>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</si>
  <si>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</si>
  <si>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</si>
  <si>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</si>
  <si>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</si>
  <si>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</si>
  <si>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</si>
  <si>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</si>
  <si>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</si>
  <si>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</si>
  <si>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</si>
  <si>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</si>
  <si>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</si>
  <si>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</si>
  <si>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</si>
  <si>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</si>
  <si>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</si>
  <si>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</si>
  <si>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</si>
  <si>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</si>
  <si>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</si>
  <si>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</si>
  <si>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</si>
  <si>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</si>
  <si>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</si>
  <si>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</si>
  <si>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</si>
  <si>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</si>
  <si>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</si>
  <si>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</si>
  <si>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</si>
  <si>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</si>
  <si>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</si>
  <si>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</si>
  <si>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</si>
  <si>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</si>
  <si>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</si>
  <si>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</si>
  <si>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</si>
  <si>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</si>
  <si>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</si>
  <si>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</si>
  <si>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</si>
  <si>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</si>
  <si>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</si>
  <si>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</si>
  <si>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</si>
  <si>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</si>
  <si>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</si>
  <si>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</si>
  <si>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</si>
  <si>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</si>
  <si>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</si>
  <si>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</si>
  <si>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</si>
  <si>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</si>
  <si>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</si>
  <si>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</si>
  <si>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</si>
  <si>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</si>
  <si>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</si>
  <si>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</si>
  <si>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</si>
  <si>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</si>
  <si>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</si>
  <si>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</si>
  <si>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</si>
  <si>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</si>
  <si>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</si>
  <si>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</si>
  <si>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</si>
  <si>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</si>
  <si>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</si>
  <si>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</si>
  <si>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</si>
  <si>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</si>
  <si>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</si>
  <si>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</si>
  <si>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</si>
  <si>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</si>
  <si>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</si>
  <si>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</si>
  <si>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</si>
  <si>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</si>
  <si>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</si>
  <si>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</si>
  <si>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</si>
  <si>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</si>
  <si>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</si>
  <si>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</si>
  <si>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</si>
  <si>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</si>
  <si>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</si>
  <si>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</si>
  <si>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</si>
  <si>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</si>
  <si>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</si>
  <si>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</si>
  <si>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</si>
  <si>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</si>
  <si>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</si>
  <si>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</si>
  <si>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</si>
  <si>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</si>
  <si>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</si>
  <si>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</si>
  <si>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</si>
  <si>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</si>
  <si>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</si>
  <si>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</si>
  <si>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</si>
  <si>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</si>
  <si>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</si>
  <si>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</si>
  <si>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</si>
  <si>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</si>
  <si>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</si>
  <si>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</si>
  <si>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</si>
  <si>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</si>
  <si>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</si>
  <si>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</si>
  <si>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</si>
  <si>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</si>
  <si>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</si>
  <si>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</si>
  <si>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</si>
  <si>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</si>
  <si>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</si>
  <si>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</si>
  <si>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</si>
  <si>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</si>
  <si>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</si>
  <si>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</si>
  <si>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</si>
  <si>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</si>
  <si>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</si>
  <si>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</si>
  <si>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</si>
  <si>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</si>
  <si>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</si>
  <si>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</si>
  <si>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</si>
  <si>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</si>
  <si>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</si>
  <si>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</si>
  <si>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</si>
  <si>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</si>
  <si>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</si>
  <si>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</si>
  <si>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</si>
  <si>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</si>
  <si>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</si>
  <si>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</si>
  <si>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</si>
  <si>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</si>
  <si>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</si>
  <si>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</si>
  <si>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</si>
  <si>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</si>
  <si>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</si>
  <si>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</si>
  <si>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</si>
  <si>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</si>
  <si>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</si>
  <si>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</si>
  <si>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</si>
  <si>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</si>
  <si>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</si>
  <si>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</si>
  <si>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</si>
  <si>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</si>
  <si>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</si>
  <si>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</si>
  <si>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</si>
  <si>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</si>
  <si>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</si>
  <si>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</si>
  <si>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</si>
  <si>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</si>
  <si>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</si>
  <si>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</si>
  <si>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</si>
  <si>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</si>
  <si>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</si>
  <si>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</si>
  <si>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</si>
  <si>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</si>
  <si>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</si>
  <si>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</si>
  <si>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</si>
  <si>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</si>
  <si>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</si>
  <si>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</si>
  <si>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</si>
  <si>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</si>
  <si>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</si>
  <si>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</si>
  <si>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</si>
  <si>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</si>
  <si>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</si>
  <si>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</si>
  <si>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</si>
  <si>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</si>
  <si>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</si>
  <si>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</si>
  <si>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</si>
  <si>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</si>
  <si>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</si>
  <si>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</si>
  <si>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</si>
  <si>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</si>
  <si>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</si>
  <si>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</si>
  <si>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</si>
  <si>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</si>
  <si>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</si>
  <si>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</si>
  <si>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</si>
  <si>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</si>
  <si>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</si>
  <si>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</si>
  <si>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</si>
  <si>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</si>
  <si>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</si>
  <si>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</si>
  <si>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</si>
  <si>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</si>
  <si>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</si>
  <si>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</si>
  <si>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</si>
  <si>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</si>
  <si>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</si>
  <si>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</si>
  <si>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</si>
  <si>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</si>
  <si>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</si>
  <si>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</si>
  <si>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</si>
  <si>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</si>
  <si>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</si>
  <si>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</si>
  <si>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</si>
  <si>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</si>
  <si>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</si>
  <si>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</si>
  <si>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</si>
  <si>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</si>
  <si>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</si>
  <si>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</si>
  <si>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</si>
  <si>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</si>
  <si>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</si>
  <si>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</si>
  <si>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</si>
  <si>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</si>
  <si>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</si>
  <si>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</si>
  <si>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</si>
  <si>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</si>
  <si>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</si>
  <si>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</si>
  <si>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</si>
  <si>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</si>
  <si>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</si>
  <si>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</si>
  <si>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</si>
  <si>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</si>
  <si>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</si>
  <si>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</si>
  <si>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</si>
  <si>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</si>
  <si>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</si>
  <si>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</si>
  <si>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</si>
  <si>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</si>
  <si>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</si>
  <si>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</si>
  <si>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</si>
  <si>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</si>
  <si>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</si>
  <si>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</si>
  <si>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</si>
  <si>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</si>
  <si>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</si>
  <si>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</si>
  <si>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</si>
  <si>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</si>
  <si>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</si>
  <si>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</si>
  <si>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</si>
  <si>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</si>
  <si>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</si>
  <si>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</si>
  <si>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</si>
  <si>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</si>
  <si>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</si>
  <si>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</si>
  <si>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</si>
  <si>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</si>
  <si>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</si>
  <si>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</si>
  <si>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</si>
  <si>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</si>
  <si>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</si>
  <si>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</si>
  <si>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</si>
  <si>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</si>
  <si>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</si>
  <si>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</si>
  <si>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</si>
  <si>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</si>
  <si>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</si>
  <si>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</si>
  <si>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</si>
  <si>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</si>
  <si>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</si>
  <si>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</si>
  <si>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</si>
  <si>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</si>
  <si>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</si>
  <si>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</si>
  <si>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</si>
  <si>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</si>
  <si>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</si>
  <si>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</si>
  <si>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</si>
  <si>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</si>
  <si>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</si>
  <si>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</si>
  <si>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</si>
  <si>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</si>
  <si>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</si>
  <si>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</si>
  <si>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</si>
  <si>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</si>
  <si>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</si>
  <si>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</si>
  <si>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</si>
  <si>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м3</t>
  </si>
  <si>
    <t>Ремонт внутридомовых сетей горячего водоснабжения</t>
  </si>
  <si>
    <t>ЖЭК</t>
  </si>
  <si>
    <t>Обследование спец. организациями</t>
  </si>
  <si>
    <t>Ремонт и обслуживание кол.приборов учёта тепловой энергии</t>
  </si>
  <si>
    <t>31.03.2017 г.</t>
  </si>
  <si>
    <t>Отчет об исполнении управляющей организацией ООО "ГУК "Привокзальная" договора управления за 2016 год                                                                      по дому № 71  ул. Интернациональная 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</si>
</sst>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DN123">
            <v>74499.27639540001</v>
          </cell>
        </row>
        <row r="124">
          <cell r="DN124">
            <v>117638.57188920003</v>
          </cell>
        </row>
        <row r="125">
          <cell r="DN125">
            <v>19411.071240000005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90" zoomScaleNormal="90" zoomScaleSheetLayoutView="90" zoomScalePageLayoutView="0" workbookViewId="0" topLeftCell="A1">
      <selection activeCell="D12" sqref="D1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0" style="3" hidden="1" customWidth="1"/>
    <col min="9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387</v>
      </c>
      <c r="B2" s="43"/>
      <c r="C2" s="43"/>
      <c r="D2" s="43"/>
      <c r="E2" s="1">
        <v>1320.05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386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966.71</v>
      </c>
    </row>
    <row r="11" spans="1:4" ht="15.75">
      <c r="A11" s="7" t="s">
        <v>78</v>
      </c>
      <c r="B11" s="8" t="s">
        <v>79</v>
      </c>
      <c r="C11" s="8" t="s">
        <v>76</v>
      </c>
      <c r="D11" s="8">
        <v>10436.28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211548.91952460003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'[1]гук(2016)'!$DN$124</f>
        <v>117638.57188920003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'[1]гук(2016)'!$DN$123</f>
        <v>74499.27639540001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'[1]гук(2016)'!$DN$125</f>
        <v>19411.071240000005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172617.31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172617.31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173584.02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500.11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41559.75952460004</v>
      </c>
      <c r="E25" s="1">
        <f>D12-(D16+D10)+D260-D24+D11</f>
        <v>41559.75952460004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15183.22</v>
      </c>
      <c r="E28" s="18">
        <v>15183.22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11.502003711980606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16818.28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855.41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0.648013332828302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204.34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0.15479716677398583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4497.23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3.406863376387258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11261.3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8.530964736184234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12607.53</v>
      </c>
      <c r="E60" s="13">
        <v>12607.53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9.550797318283399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384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384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19411.07</v>
      </c>
      <c r="E72" s="13">
        <v>19411.07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14.704799060641642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5198.49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5198.49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3.9381008295140334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460.94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460.94</v>
      </c>
      <c r="E84" s="13"/>
      <c r="F84" s="14">
        <v>3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153.64666666666668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 t="s">
        <v>343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46682.25</v>
      </c>
      <c r="E90" s="13"/>
      <c r="F90" s="29" t="s">
        <v>343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16189.09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 t="s">
        <v>343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 t="s">
        <v>343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12.2639975758494</v>
      </c>
      <c r="E94" s="13"/>
      <c r="F94" s="29" t="s">
        <v>343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30493.16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 t="s">
        <v>343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 t="s">
        <v>343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23.100003787735314</v>
      </c>
      <c r="E98" s="13"/>
      <c r="F98" s="29" t="s">
        <v>343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159.45</v>
      </c>
      <c r="E100" s="13"/>
      <c r="F100" s="9">
        <v>289.9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1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159.45</v>
      </c>
      <c r="F105" s="9">
        <f>F100</f>
        <v>289.9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0.5500172473266643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41794.079999999994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399.01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0.30226885345252075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2833.61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2.146592932085906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1007.88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0.7635165334646415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12083.92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9.154138100829515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8560.65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6.485095261543123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2248.05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1.703003674103254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2445.48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1.8525661906745958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714.41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0.5411991970001137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450.67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0.3414037347070187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519.28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0.3933790386727775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378</v>
      </c>
      <c r="E159" s="13">
        <v>181.56</v>
      </c>
      <c r="F159" s="36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380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>
        <v>10349.56</v>
      </c>
      <c r="F163" s="37">
        <v>0.656692</v>
      </c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381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f>E163/F163</f>
        <v>15760.143263508613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E169+E173+E177+E181+E185+E189+E193+E197+E201+E205+E209</f>
        <v>15951.85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1259.5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385</v>
      </c>
      <c r="E173" s="13">
        <v>0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f>E173/F173</f>
        <v>0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v>0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0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0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0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154.71+3784.5</f>
        <v>3939.21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2.98413696450892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154.71+826.95</f>
        <v>981.6600000000001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0.7436536494829742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/>
      <c r="B193" s="9" t="s">
        <v>109</v>
      </c>
      <c r="C193" s="9" t="s">
        <v>70</v>
      </c>
      <c r="D193" s="9" t="s">
        <v>382</v>
      </c>
      <c r="E193" s="13">
        <f>289.24+57.11+118.39</f>
        <v>464.74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/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/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/>
      <c r="B196" s="9" t="s">
        <v>111</v>
      </c>
      <c r="C196" s="9" t="s">
        <v>76</v>
      </c>
      <c r="D196" s="34">
        <f>E193/E2</f>
        <v>0.35206242187795916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242</v>
      </c>
      <c r="B197" s="9" t="s">
        <v>109</v>
      </c>
      <c r="C197" s="9" t="s">
        <v>70</v>
      </c>
      <c r="D197" s="9" t="s">
        <v>47</v>
      </c>
      <c r="E197" s="13">
        <v>7092.95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239</v>
      </c>
      <c r="B198" s="9" t="s">
        <v>110</v>
      </c>
      <c r="C198" s="9" t="s">
        <v>70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243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244</v>
      </c>
      <c r="B200" s="9" t="s">
        <v>111</v>
      </c>
      <c r="C200" s="9" t="s">
        <v>76</v>
      </c>
      <c r="D200" s="34">
        <f>E197/E2</f>
        <v>5.37324343774857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245</v>
      </c>
      <c r="B201" s="9" t="s">
        <v>109</v>
      </c>
      <c r="C201" s="9" t="s">
        <v>70</v>
      </c>
      <c r="D201" s="9" t="s">
        <v>48</v>
      </c>
      <c r="E201" s="13">
        <v>308.86</v>
      </c>
      <c r="F201" s="14" t="s">
        <v>334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246</v>
      </c>
      <c r="B202" s="9" t="s">
        <v>110</v>
      </c>
      <c r="C202" s="9" t="s">
        <v>70</v>
      </c>
      <c r="D202" s="9" t="s">
        <v>27</v>
      </c>
      <c r="E202" s="13"/>
      <c r="F202" s="14" t="s">
        <v>12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247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248</v>
      </c>
      <c r="B204" s="9" t="s">
        <v>111</v>
      </c>
      <c r="C204" s="9" t="s">
        <v>76</v>
      </c>
      <c r="D204" s="34">
        <f>E201/E2</f>
        <v>0.23397598575811523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 t="s">
        <v>249</v>
      </c>
      <c r="B205" s="9" t="s">
        <v>109</v>
      </c>
      <c r="C205" s="9" t="s">
        <v>70</v>
      </c>
      <c r="D205" s="9" t="s">
        <v>49</v>
      </c>
      <c r="E205" s="13">
        <f>925.56+842.15+137.22</f>
        <v>1904.93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 t="s">
        <v>250</v>
      </c>
      <c r="B206" s="9" t="s">
        <v>110</v>
      </c>
      <c r="C206" s="9" t="s">
        <v>70</v>
      </c>
      <c r="D206" s="9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 t="s">
        <v>251</v>
      </c>
      <c r="B207" s="9" t="s">
        <v>67</v>
      </c>
      <c r="C207" s="9" t="s">
        <v>70</v>
      </c>
      <c r="D207" s="9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252</v>
      </c>
      <c r="B208" s="9" t="s">
        <v>111</v>
      </c>
      <c r="C208" s="9" t="s">
        <v>76</v>
      </c>
      <c r="D208" s="34">
        <f>E205/E2</f>
        <v>1.4430741259800766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31"/>
      <c r="B209" s="9" t="s">
        <v>109</v>
      </c>
      <c r="C209" s="9" t="s">
        <v>70</v>
      </c>
      <c r="D209" s="34" t="s">
        <v>379</v>
      </c>
      <c r="E209" s="13">
        <v>0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/>
      <c r="B210" s="9" t="s">
        <v>110</v>
      </c>
      <c r="C210" s="9" t="s">
        <v>70</v>
      </c>
      <c r="D210" s="34" t="s">
        <v>27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31"/>
      <c r="B211" s="9" t="s">
        <v>67</v>
      </c>
      <c r="C211" s="9" t="s">
        <v>70</v>
      </c>
      <c r="D211" s="34" t="s">
        <v>12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/>
      <c r="B212" s="9" t="s">
        <v>111</v>
      </c>
      <c r="C212" s="9" t="s">
        <v>76</v>
      </c>
      <c r="D212" s="34">
        <f>E209/E2</f>
        <v>0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47.25">
      <c r="A213" s="27" t="s">
        <v>287</v>
      </c>
      <c r="B213" s="28" t="s">
        <v>107</v>
      </c>
      <c r="C213" s="28" t="s">
        <v>70</v>
      </c>
      <c r="D213" s="28" t="s">
        <v>50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8.75">
      <c r="A214" s="31" t="s">
        <v>253</v>
      </c>
      <c r="B214" s="9" t="s">
        <v>108</v>
      </c>
      <c r="C214" s="9" t="s">
        <v>76</v>
      </c>
      <c r="D214" s="32">
        <f>E215+E219+E223+E227+E231+E235+E239+E243+E247+E251</f>
        <v>9402.53</v>
      </c>
      <c r="E214" s="13"/>
      <c r="F214" s="39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283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255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256</v>
      </c>
      <c r="B218" s="9" t="s">
        <v>111</v>
      </c>
      <c r="C218" s="9" t="s">
        <v>76</v>
      </c>
      <c r="D218" s="9"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258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259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260</v>
      </c>
      <c r="B222" s="9" t="s">
        <v>111</v>
      </c>
      <c r="C222" s="9" t="s">
        <v>76</v>
      </c>
      <c r="D222" s="34">
        <f>E219/E2</f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261</v>
      </c>
      <c r="B223" s="9" t="s">
        <v>109</v>
      </c>
      <c r="C223" s="9" t="s">
        <v>70</v>
      </c>
      <c r="D223" s="9" t="s">
        <v>52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262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263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264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265</v>
      </c>
      <c r="B227" s="9" t="s">
        <v>109</v>
      </c>
      <c r="C227" s="9" t="s">
        <v>70</v>
      </c>
      <c r="D227" s="9" t="s">
        <v>288</v>
      </c>
      <c r="E227" s="13">
        <v>1154.47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266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267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268</v>
      </c>
      <c r="B230" s="9" t="s">
        <v>111</v>
      </c>
      <c r="C230" s="9" t="s">
        <v>76</v>
      </c>
      <c r="D230" s="34">
        <f>E227/E2</f>
        <v>0.8745653573728268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269</v>
      </c>
      <c r="B231" s="9" t="s">
        <v>109</v>
      </c>
      <c r="C231" s="9" t="s">
        <v>70</v>
      </c>
      <c r="D231" s="9" t="s">
        <v>340</v>
      </c>
      <c r="E231" s="13">
        <v>6171.71</v>
      </c>
      <c r="F231" s="14" t="s">
        <v>383</v>
      </c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270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271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272</v>
      </c>
      <c r="B234" s="9" t="s">
        <v>111</v>
      </c>
      <c r="C234" s="9" t="s">
        <v>76</v>
      </c>
      <c r="D234" s="34">
        <f>E231/E2</f>
        <v>4.6753607817885685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273</v>
      </c>
      <c r="B235" s="9" t="s">
        <v>109</v>
      </c>
      <c r="C235" s="9" t="s">
        <v>70</v>
      </c>
      <c r="D235" s="9" t="s">
        <v>1</v>
      </c>
      <c r="E235" s="13">
        <v>806.24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274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275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276</v>
      </c>
      <c r="B238" s="9" t="s">
        <v>111</v>
      </c>
      <c r="C238" s="9" t="s">
        <v>76</v>
      </c>
      <c r="D238" s="34">
        <f>E235/E2</f>
        <v>0.6107647437597061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277</v>
      </c>
      <c r="B239" s="9" t="s">
        <v>109</v>
      </c>
      <c r="C239" s="9" t="s">
        <v>70</v>
      </c>
      <c r="D239" s="9" t="s">
        <v>0</v>
      </c>
      <c r="E239" s="13">
        <v>353.86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278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279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280</v>
      </c>
      <c r="B242" s="9" t="s">
        <v>111</v>
      </c>
      <c r="C242" s="9" t="s">
        <v>76</v>
      </c>
      <c r="D242" s="34">
        <f>E239/E2</f>
        <v>0.26806560357562215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282</v>
      </c>
      <c r="B243" s="9" t="s">
        <v>109</v>
      </c>
      <c r="C243" s="9" t="s">
        <v>70</v>
      </c>
      <c r="D243" s="9" t="s">
        <v>54</v>
      </c>
      <c r="E243" s="13">
        <v>916.25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284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285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286</v>
      </c>
      <c r="B246" s="9" t="s">
        <v>111</v>
      </c>
      <c r="C246" s="9" t="s">
        <v>76</v>
      </c>
      <c r="D246" s="34">
        <f>E243/E2</f>
        <v>0.6941024961175714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289</v>
      </c>
      <c r="B247" s="9" t="s">
        <v>109</v>
      </c>
      <c r="C247" s="9" t="s">
        <v>70</v>
      </c>
      <c r="D247" s="9" t="s">
        <v>55</v>
      </c>
      <c r="E247" s="13">
        <v>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290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291</v>
      </c>
      <c r="B249" s="9" t="s">
        <v>67</v>
      </c>
      <c r="C249" s="9" t="s">
        <v>70</v>
      </c>
      <c r="D249" s="9" t="s">
        <v>12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292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31" t="s">
        <v>372</v>
      </c>
      <c r="B251" s="9" t="s">
        <v>109</v>
      </c>
      <c r="C251" s="9" t="s">
        <v>70</v>
      </c>
      <c r="D251" s="9" t="s">
        <v>56</v>
      </c>
      <c r="E251" s="13">
        <v>0</v>
      </c>
      <c r="F251" s="14" t="s">
        <v>335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373</v>
      </c>
      <c r="B252" s="9" t="s">
        <v>110</v>
      </c>
      <c r="C252" s="9" t="s">
        <v>70</v>
      </c>
      <c r="D252" s="9" t="s">
        <v>27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31" t="s">
        <v>374</v>
      </c>
      <c r="B253" s="9" t="s">
        <v>67</v>
      </c>
      <c r="C253" s="9" t="s">
        <v>70</v>
      </c>
      <c r="D253" s="9" t="s">
        <v>325</v>
      </c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 t="s">
        <v>375</v>
      </c>
      <c r="B254" s="9" t="s">
        <v>111</v>
      </c>
      <c r="C254" s="9" t="s">
        <v>76</v>
      </c>
      <c r="D254" s="34">
        <f>E251/E2</f>
        <v>0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31"/>
      <c r="B255" s="28" t="s">
        <v>281</v>
      </c>
      <c r="C255" s="9" t="s">
        <v>76</v>
      </c>
      <c r="D255" s="40">
        <f>SUM(D90,D28,D34,D60,D66,D72,D78,D84,D100,D110,D168,D214)</f>
        <v>183669.69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4" ht="15.75">
      <c r="A256" s="42" t="s">
        <v>293</v>
      </c>
      <c r="B256" s="42"/>
      <c r="C256" s="42"/>
      <c r="D256" s="42"/>
    </row>
    <row r="257" spans="1:4" ht="15.75">
      <c r="A257" s="7" t="s">
        <v>294</v>
      </c>
      <c r="B257" s="8" t="s">
        <v>295</v>
      </c>
      <c r="C257" s="8" t="s">
        <v>296</v>
      </c>
      <c r="D257" s="8">
        <v>7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6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1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-6341.31</v>
      </c>
    </row>
    <row r="261" spans="1:4" ht="15.75">
      <c r="A261" s="42" t="s">
        <v>303</v>
      </c>
      <c r="B261" s="42"/>
      <c r="C261" s="42"/>
      <c r="D261" s="42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2" t="s">
        <v>311</v>
      </c>
      <c r="B268" s="42"/>
      <c r="C268" s="42"/>
      <c r="D268" s="42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2" t="s">
        <v>317</v>
      </c>
      <c r="B273" s="42"/>
      <c r="C273" s="42"/>
      <c r="D273" s="42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2017-04-06T07:39:39Z</dcterms:modified>
  <cp:category/>
  <cp:version/>
  <cp:contentType/>
  <cp:contentStatus/>
</cp:coreProperties>
</file>