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Лист1!$A$1:$D$266</definedName>
  </definedNames>
  <calcPr calcId="145621"/>
</workbook>
</file>

<file path=xl/calcChain.xml><?xml version="1.0" encoding="utf-8"?>
<calcChain xmlns="http://schemas.openxmlformats.org/spreadsheetml/2006/main">
  <c r="E179" i="1" l="1"/>
  <c r="E191" i="1"/>
  <c r="D182" i="1" l="1"/>
  <c r="D162" i="1"/>
  <c r="D15" i="1"/>
  <c r="D14" i="1"/>
  <c r="D13" i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78" i="1"/>
  <c r="D174" i="1"/>
  <c r="D170" i="1"/>
  <c r="D16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92" i="1"/>
  <c r="D88" i="1"/>
  <c r="D84" i="1"/>
  <c r="D82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22" i="1"/>
  <c r="D17" i="1"/>
  <c r="D241" i="1" l="1"/>
  <c r="D12" i="1"/>
  <c r="D200" i="1"/>
  <c r="E25" i="1" l="1"/>
  <c r="D25" i="1" s="1"/>
</calcChain>
</file>

<file path=xl/sharedStrings.xml><?xml version="1.0" encoding="utf-8"?>
<sst xmlns="http://schemas.openxmlformats.org/spreadsheetml/2006/main" count="960" uniqueCount="380">
  <si>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</si>
  <si>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</si>
  <si>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</si>
  <si>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</si>
  <si>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</si>
  <si>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</si>
  <si>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</si>
  <si>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</si>
  <si>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</si>
  <si>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</si>
  <si>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</si>
  <si>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</si>
  <si>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</si>
  <si>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</si>
  <si>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</si>
  <si>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</si>
  <si>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</si>
  <si>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</si>
  <si>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</si>
  <si>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</si>
  <si>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</si>
  <si>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</si>
  <si>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</si>
  <si>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</si>
  <si>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</si>
  <si>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</si>
  <si>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</si>
  <si>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</si>
  <si>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</si>
  <si>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</si>
  <si>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</si>
  <si>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</si>
  <si>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</si>
  <si>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</si>
  <si>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</si>
  <si>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</si>
  <si>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</si>
  <si>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</si>
  <si>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</si>
  <si>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</si>
  <si>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</si>
  <si>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</si>
  <si>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</si>
  <si>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</si>
  <si>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</si>
  <si>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</si>
  <si>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</si>
  <si>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</si>
  <si>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</si>
  <si>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</si>
  <si>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</si>
  <si>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</si>
  <si>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</si>
  <si>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</si>
  <si>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</si>
  <si>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</si>
  <si>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</si>
  <si>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</si>
  <si>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</si>
  <si>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</si>
  <si>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</si>
  <si>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</si>
  <si>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</si>
  <si>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</si>
  <si>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</si>
  <si>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</si>
  <si>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</si>
  <si>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</si>
  <si>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</si>
  <si>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</si>
  <si>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</si>
  <si>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</si>
  <si>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</si>
  <si>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</si>
  <si>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</si>
  <si>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</si>
  <si>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</si>
  <si>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</si>
  <si>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</si>
  <si>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</si>
  <si>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</si>
  <si>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</si>
  <si>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</si>
  <si>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</si>
  <si>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</si>
  <si>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</si>
  <si>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</si>
  <si>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</si>
  <si>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</si>
  <si>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</si>
  <si>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</si>
  <si>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</si>
  <si>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</si>
  <si>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</si>
  <si>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</si>
  <si>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</si>
  <si>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</si>
  <si>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</si>
  <si>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</si>
  <si>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</si>
  <si>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</si>
  <si>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</si>
  <si>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</si>
  <si>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</si>
  <si>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</si>
  <si>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</si>
  <si>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</si>
  <si>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</si>
  <si>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</si>
  <si>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</si>
  <si>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</si>
  <si>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</si>
  <si>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</si>
  <si>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</si>
  <si>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</si>
  <si>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</si>
  <si>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</si>
  <si>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</si>
  <si>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</si>
  <si>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</si>
  <si>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</si>
  <si>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</si>
  <si>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</si>
  <si>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</si>
  <si>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</si>
  <si>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</si>
  <si>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</si>
  <si>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</si>
  <si>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</si>
  <si>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</si>
  <si>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</si>
  <si>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</si>
  <si>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</si>
  <si>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</si>
  <si>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</si>
  <si>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</si>
  <si>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</si>
  <si>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</si>
  <si>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</si>
  <si>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</si>
  <si>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</si>
  <si>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</si>
  <si>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</si>
  <si>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</si>
  <si>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</si>
  <si>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</si>
  <si>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</si>
  <si>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</si>
  <si>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</si>
  <si>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</si>
  <si>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</si>
  <si>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</si>
  <si>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</si>
  <si>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</si>
  <si>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</si>
  <si>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</si>
  <si>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</si>
  <si>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</si>
  <si>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</si>
  <si>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</si>
  <si>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</si>
  <si>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</si>
  <si>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</si>
  <si>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</si>
  <si>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</si>
  <si>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</si>
  <si>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</si>
  <si>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</si>
  <si>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</si>
  <si>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</si>
  <si>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</si>
  <si>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</si>
  <si>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</si>
  <si>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</si>
  <si>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</si>
  <si>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</si>
  <si>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</si>
  <si>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</si>
  <si>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</si>
  <si>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</si>
  <si>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</si>
  <si>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</si>
  <si>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</si>
  <si>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</si>
  <si>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</si>
  <si>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</si>
  <si>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</si>
  <si>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</si>
  <si>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</si>
  <si>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</si>
  <si>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</si>
  <si>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</si>
  <si>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</si>
  <si>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</si>
  <si>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</si>
  <si>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</si>
  <si>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</si>
  <si>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</si>
  <si>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</si>
  <si>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</si>
  <si>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</si>
  <si>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</si>
  <si>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</si>
  <si>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</si>
  <si>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</si>
  <si>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</si>
  <si>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</si>
  <si>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</si>
  <si>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</si>
  <si>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</si>
  <si>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</si>
  <si>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</si>
  <si>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</si>
  <si>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</si>
  <si>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</si>
  <si>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</si>
  <si>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</si>
  <si>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</si>
  <si>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</si>
  <si>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</si>
  <si>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</si>
  <si>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</si>
  <si>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</si>
  <si>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</si>
  <si>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</si>
  <si>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</si>
  <si>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</si>
  <si>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</si>
  <si>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</si>
  <si>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</si>
  <si>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</si>
  <si>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</si>
  <si>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</si>
  <si>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</si>
  <si>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</si>
  <si>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</si>
  <si>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</si>
  <si>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</si>
  <si>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</si>
  <si>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</si>
  <si>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</si>
  <si>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</si>
  <si>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</si>
  <si>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</si>
  <si>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</si>
  <si>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</si>
  <si>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</si>
  <si>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</si>
  <si>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</si>
  <si>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</si>
  <si>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</si>
  <si>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</si>
  <si>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</si>
  <si>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</si>
  <si>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</si>
  <si>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</si>
  <si>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</si>
  <si>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</si>
  <si>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</si>
  <si>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</si>
  <si>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</si>
  <si>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</si>
  <si>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</si>
  <si>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</si>
  <si>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</si>
  <si>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</si>
  <si>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</si>
  <si>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</si>
  <si>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</si>
  <si>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</si>
  <si>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</si>
  <si>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</si>
  <si>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</si>
  <si>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</si>
  <si>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</si>
  <si>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</si>
  <si>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</si>
  <si>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</si>
  <si>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</si>
  <si>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</si>
  <si>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</si>
  <si>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</si>
  <si>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</si>
  <si>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</si>
  <si>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</si>
  <si>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</si>
  <si>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</si>
  <si>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</si>
  <si>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</si>
  <si>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</si>
  <si>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</si>
  <si>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</si>
  <si>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</si>
  <si>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</si>
  <si>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</si>
  <si>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</si>
  <si>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</si>
  <si>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</si>
  <si>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</si>
  <si>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</si>
  <si>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</si>
  <si>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</si>
  <si>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</si>
  <si>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</si>
  <si>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</si>
  <si>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</si>
  <si>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</si>
  <si>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</si>
  <si>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</si>
  <si>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</si>
  <si>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</si>
  <si>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</si>
  <si>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</si>
  <si>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</si>
  <si>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</si>
  <si>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</si>
  <si>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</si>
  <si>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</si>
  <si>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</si>
  <si>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</si>
  <si>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</si>
  <si>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</si>
  <si>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</si>
  <si>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</si>
  <si>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</si>
  <si>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</si>
  <si>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</si>
  <si>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</si>
  <si>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</si>
  <si>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</si>
  <si>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</si>
  <si>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</si>
  <si>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</si>
  <si>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</si>
  <si>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</si>
  <si>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</si>
  <si>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</si>
  <si>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</si>
  <si>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</si>
  <si>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</si>
  <si>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</si>
  <si>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</si>
  <si>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</si>
  <si>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</si>
  <si>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</si>
  <si>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</si>
  <si>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</si>
  <si>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</si>
  <si>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</si>
  <si>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</si>
  <si>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</si>
  <si>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</si>
  <si>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</si>
  <si>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</si>
  <si>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</si>
  <si>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</si>
  <si>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</si>
  <si>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</si>
  <si>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</si>
  <si>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</si>
  <si>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</si>
  <si>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</si>
  <si>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</si>
  <si>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</si>
  <si>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</si>
  <si>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</si>
  <si>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</si>
  <si>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</si>
  <si>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</si>
  <si>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</si>
  <si>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</si>
  <si>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</si>
  <si>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</si>
  <si>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</si>
  <si>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</si>
  <si>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</si>
  <si>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№47 ул. Интернациональная                           в  г. Липецке</t>
  </si>
  <si>
    <t>Ремонт внутридомовых сетей горячего водоснабжения</t>
  </si>
  <si>
    <t>Директор ООО "ГУК "Привокзальная"</t>
  </si>
  <si>
    <t>Ю. Д. 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</si>
</sst>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44;&#1072;&#1096;&#1072;/&#1090;&#1072;&#1088;&#1080;&#1092;&#1099;/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FQ123">
            <v>34666.169068799994</v>
          </cell>
          <cell r="GJ123">
            <v>22686.658113600006</v>
          </cell>
        </row>
        <row r="124">
          <cell r="GJ124">
            <v>37150.575415200008</v>
          </cell>
        </row>
        <row r="125">
          <cell r="GJ125">
            <v>5849.5694400000002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topLeftCell="A242" zoomScale="60" zoomScaleNormal="80" workbookViewId="0">
      <selection activeCell="D266" sqref="D266"/>
    </sheetView>
  </sheetViews>
  <sheetFormatPr defaultRowHeight="15.75" x14ac:dyDescent="0.25"/>
  <cols>
    <col min="1" max="1" width="9.140625" style="1"/>
    <col min="2" max="2" width="62.42578125" style="2" customWidth="1"/>
    <col min="3" max="3" width="27.8554687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0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1" t="s">
        <v>376</v>
      </c>
      <c r="B2" s="41"/>
      <c r="C2" s="41"/>
      <c r="D2" s="41"/>
      <c r="E2" s="2">
        <v>397.8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2" t="s">
        <v>15</v>
      </c>
      <c r="B8" s="42"/>
      <c r="C8" s="42"/>
      <c r="D8" s="42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5089.12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65686.802968800024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'[1]гук(2016)'!$GJ$124</f>
        <v>37150.575415200008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'[1]гук(2016)'!$GJ$123</f>
        <v>22686.658113600006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'[1]гук(2016)'!$GJ$125</f>
        <v>5849.5694400000002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48490.06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48490.06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48490.06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11">
        <f>E25</f>
        <v>7564.552968800027</v>
      </c>
      <c r="E25" s="40">
        <f>D12-(D16+D10)+D246-D24+D11</f>
        <v>7564.552968800027</v>
      </c>
    </row>
    <row r="26" spans="1:22" s="13" customFormat="1" ht="35.25" customHeight="1" x14ac:dyDescent="0.25">
      <c r="A26" s="43" t="s">
        <v>53</v>
      </c>
      <c r="B26" s="43"/>
      <c r="C26" s="43"/>
      <c r="D26" s="4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E28</f>
        <v>4575.5</v>
      </c>
      <c r="E28" s="16">
        <v>4575.5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E28/E2</f>
        <v>11.50201106083459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E60</f>
        <v>3799.31</v>
      </c>
      <c r="E60" s="39">
        <v>3799.31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12" t="s">
        <v>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E60/E2</f>
        <v>9.550804424333835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E66</f>
        <v>5849.57</v>
      </c>
      <c r="E66" s="39">
        <v>5849.57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12" t="s">
        <v>19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E66/E2</f>
        <v>14.704801407742583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v>1948.23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>
        <v>1948.23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4.897511312217194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127.16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127.16</v>
      </c>
      <c r="E78" s="12"/>
      <c r="F78" s="12">
        <v>7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18.165714285714284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E85+E89</f>
        <v>14067.8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39">
        <v>4878.62</v>
      </c>
      <c r="F85" s="25" t="s">
        <v>19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E85/E2</f>
        <v>12.264002011060834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39">
        <v>9189.18</v>
      </c>
      <c r="F89" s="25" t="s">
        <v>19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E89/E2</f>
        <v>23.1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0</v>
      </c>
      <c r="E94" s="12"/>
      <c r="F94" s="8">
        <v>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4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0</v>
      </c>
      <c r="F99" s="8">
        <f>F94</f>
        <v>0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v>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1487.26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0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0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0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158.12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0.39748617395676217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70.16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0.17637003519356459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29.29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7.3629964806435397E-2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677.45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1.7029914529914532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49.13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0.12350427350427351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0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0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503.11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12"/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246</v>
      </c>
      <c r="B160" s="8" t="s">
        <v>68</v>
      </c>
      <c r="C160" s="8" t="s">
        <v>18</v>
      </c>
      <c r="D160" s="30"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249</v>
      </c>
      <c r="B162" s="8" t="s">
        <v>58</v>
      </c>
      <c r="C162" s="8" t="s">
        <v>18</v>
      </c>
      <c r="D162" s="8">
        <f>E163+E167+E171+E175+E179+E183+E187+E191+E195</f>
        <v>6223.0699999999988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0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252</v>
      </c>
      <c r="B164" s="8" t="s">
        <v>63</v>
      </c>
      <c r="C164" s="8" t="s">
        <v>7</v>
      </c>
      <c r="D164" s="8" t="s">
        <v>117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253</v>
      </c>
      <c r="B165" s="8" t="s">
        <v>3</v>
      </c>
      <c r="C165" s="8" t="s">
        <v>7</v>
      </c>
      <c r="D165" s="8" t="s">
        <v>66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254</v>
      </c>
      <c r="B166" s="8" t="s">
        <v>68</v>
      </c>
      <c r="C166" s="8" t="s">
        <v>18</v>
      </c>
      <c r="D166" s="30">
        <f>E163/E2</f>
        <v>0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 t="s">
        <v>255</v>
      </c>
      <c r="B167" s="8" t="s">
        <v>60</v>
      </c>
      <c r="C167" s="8" t="s">
        <v>7</v>
      </c>
      <c r="D167" s="8" t="s">
        <v>256</v>
      </c>
      <c r="E167" s="12">
        <v>0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257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258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 t="s">
        <v>259</v>
      </c>
      <c r="B170" s="8" t="s">
        <v>68</v>
      </c>
      <c r="C170" s="8" t="s">
        <v>18</v>
      </c>
      <c r="D170" s="30">
        <f>E167/E2</f>
        <v>0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260</v>
      </c>
      <c r="B171" s="8" t="s">
        <v>60</v>
      </c>
      <c r="C171" s="8" t="s">
        <v>7</v>
      </c>
      <c r="D171" s="8" t="s">
        <v>261</v>
      </c>
      <c r="E171" s="12"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262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263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264</v>
      </c>
      <c r="B174" s="8" t="s">
        <v>68</v>
      </c>
      <c r="C174" s="8" t="s">
        <v>18</v>
      </c>
      <c r="D174" s="30">
        <f>E171/E2</f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265</v>
      </c>
      <c r="B175" s="8" t="s">
        <v>60</v>
      </c>
      <c r="C175" s="8" t="s">
        <v>7</v>
      </c>
      <c r="D175" s="8" t="s">
        <v>266</v>
      </c>
      <c r="E175" s="12">
        <v>826.95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267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268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269</v>
      </c>
      <c r="B178" s="8" t="s">
        <v>68</v>
      </c>
      <c r="C178" s="8" t="s">
        <v>18</v>
      </c>
      <c r="D178" s="30">
        <f>E175/E2</f>
        <v>2.0788084464555054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/>
      <c r="B179" s="8" t="s">
        <v>60</v>
      </c>
      <c r="C179" s="8" t="s">
        <v>7</v>
      </c>
      <c r="D179" s="8" t="s">
        <v>377</v>
      </c>
      <c r="E179" s="38">
        <f>101.33+99.18</f>
        <v>200.51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13" customFormat="1" x14ac:dyDescent="0.25">
      <c r="A180" s="27"/>
      <c r="B180" s="8" t="s">
        <v>63</v>
      </c>
      <c r="C180" s="8" t="s">
        <v>7</v>
      </c>
      <c r="D180" s="8" t="s">
        <v>117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13" customFormat="1" x14ac:dyDescent="0.25">
      <c r="A181" s="27"/>
      <c r="B181" s="8" t="s">
        <v>3</v>
      </c>
      <c r="C181" s="8" t="s">
        <v>7</v>
      </c>
      <c r="D181" s="8" t="s">
        <v>66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13" customFormat="1" x14ac:dyDescent="0.25">
      <c r="A182" s="27"/>
      <c r="B182" s="8" t="s">
        <v>68</v>
      </c>
      <c r="C182" s="8" t="s">
        <v>18</v>
      </c>
      <c r="D182" s="30">
        <f>E179/E2</f>
        <v>0.50404725992961286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13" customFormat="1" ht="31.5" x14ac:dyDescent="0.25">
      <c r="A183" s="27" t="s">
        <v>270</v>
      </c>
      <c r="B183" s="8" t="s">
        <v>60</v>
      </c>
      <c r="C183" s="8" t="s">
        <v>7</v>
      </c>
      <c r="D183" s="8" t="s">
        <v>271</v>
      </c>
      <c r="E183" s="12">
        <v>0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x14ac:dyDescent="0.25">
      <c r="A184" s="27" t="s">
        <v>272</v>
      </c>
      <c r="B184" s="8" t="s">
        <v>63</v>
      </c>
      <c r="C184" s="8" t="s">
        <v>7</v>
      </c>
      <c r="D184" s="8" t="s">
        <v>117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x14ac:dyDescent="0.25">
      <c r="A185" s="27" t="s">
        <v>273</v>
      </c>
      <c r="B185" s="8" t="s">
        <v>3</v>
      </c>
      <c r="C185" s="8" t="s">
        <v>7</v>
      </c>
      <c r="D185" s="8" t="s">
        <v>66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x14ac:dyDescent="0.25">
      <c r="A186" s="27" t="s">
        <v>274</v>
      </c>
      <c r="B186" s="8" t="s">
        <v>68</v>
      </c>
      <c r="C186" s="8" t="s">
        <v>18</v>
      </c>
      <c r="D186" s="30">
        <f>E183/E2</f>
        <v>0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31.5" x14ac:dyDescent="0.25">
      <c r="A187" s="27" t="s">
        <v>275</v>
      </c>
      <c r="B187" s="8" t="s">
        <v>60</v>
      </c>
      <c r="C187" s="8" t="s">
        <v>7</v>
      </c>
      <c r="D187" s="8" t="s">
        <v>276</v>
      </c>
      <c r="E187" s="12">
        <v>73.989999999999995</v>
      </c>
      <c r="F187" s="12" t="s">
        <v>277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278</v>
      </c>
      <c r="B188" s="8" t="s">
        <v>63</v>
      </c>
      <c r="C188" s="8" t="s">
        <v>7</v>
      </c>
      <c r="D188" s="8" t="s">
        <v>117</v>
      </c>
      <c r="E188" s="12"/>
      <c r="F188" s="12" t="s">
        <v>66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279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280</v>
      </c>
      <c r="B190" s="8" t="s">
        <v>68</v>
      </c>
      <c r="C190" s="8" t="s">
        <v>18</v>
      </c>
      <c r="D190" s="30">
        <f>E187/E2</f>
        <v>0.18599798893916539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281</v>
      </c>
      <c r="B191" s="8" t="s">
        <v>60</v>
      </c>
      <c r="C191" s="8" t="s">
        <v>7</v>
      </c>
      <c r="D191" s="8" t="s">
        <v>282</v>
      </c>
      <c r="E191" s="12">
        <f>2543.24+272.39+598.63+198.85+826.95+681.56</f>
        <v>5121.619999999999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283</v>
      </c>
      <c r="B192" s="8" t="s">
        <v>63</v>
      </c>
      <c r="C192" s="8" t="s">
        <v>7</v>
      </c>
      <c r="D192" s="8" t="s">
        <v>117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284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285</v>
      </c>
      <c r="B194" s="8" t="s">
        <v>68</v>
      </c>
      <c r="C194" s="8" t="s">
        <v>18</v>
      </c>
      <c r="D194" s="30">
        <f>E191/E2</f>
        <v>12.874861739567619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/>
      <c r="B195" s="8" t="s">
        <v>60</v>
      </c>
      <c r="C195" s="8" t="s">
        <v>7</v>
      </c>
      <c r="D195" s="30" t="s">
        <v>286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/>
      <c r="B196" s="8" t="s">
        <v>63</v>
      </c>
      <c r="C196" s="8" t="s">
        <v>7</v>
      </c>
      <c r="D196" s="30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/>
      <c r="B197" s="8" t="s">
        <v>3</v>
      </c>
      <c r="C197" s="8" t="s">
        <v>7</v>
      </c>
      <c r="D197" s="30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/>
      <c r="B198" s="8" t="s">
        <v>68</v>
      </c>
      <c r="C198" s="8" t="s">
        <v>18</v>
      </c>
      <c r="D198" s="30">
        <f>E195/E2</f>
        <v>0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47.25" x14ac:dyDescent="0.25">
      <c r="A199" s="23" t="s">
        <v>287</v>
      </c>
      <c r="B199" s="24" t="s">
        <v>55</v>
      </c>
      <c r="C199" s="24" t="s">
        <v>7</v>
      </c>
      <c r="D199" s="24" t="s">
        <v>288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ht="18.75" x14ac:dyDescent="0.25">
      <c r="A200" s="27" t="s">
        <v>289</v>
      </c>
      <c r="B200" s="8" t="s">
        <v>58</v>
      </c>
      <c r="C200" s="8" t="s">
        <v>18</v>
      </c>
      <c r="D200" s="8">
        <f>E201+E205+E209+E213+E217+E221+E225+E229+E233+E237</f>
        <v>1050.0999999999999</v>
      </c>
      <c r="E200" s="12"/>
      <c r="F200" s="35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31.5" x14ac:dyDescent="0.25">
      <c r="A201" s="27" t="s">
        <v>290</v>
      </c>
      <c r="B201" s="8" t="s">
        <v>60</v>
      </c>
      <c r="C201" s="8" t="s">
        <v>7</v>
      </c>
      <c r="D201" s="8" t="s">
        <v>291</v>
      </c>
      <c r="E201" s="12"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 t="s">
        <v>292</v>
      </c>
      <c r="B202" s="8" t="s">
        <v>63</v>
      </c>
      <c r="C202" s="8" t="s">
        <v>7</v>
      </c>
      <c r="D202" s="8" t="s">
        <v>117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x14ac:dyDescent="0.25">
      <c r="A203" s="27" t="s">
        <v>293</v>
      </c>
      <c r="B203" s="8" t="s">
        <v>3</v>
      </c>
      <c r="C203" s="8" t="s">
        <v>7</v>
      </c>
      <c r="D203" s="8" t="s">
        <v>66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x14ac:dyDescent="0.25">
      <c r="A204" s="27" t="s">
        <v>294</v>
      </c>
      <c r="B204" s="8" t="s">
        <v>68</v>
      </c>
      <c r="C204" s="8" t="s">
        <v>18</v>
      </c>
      <c r="D204" s="8">
        <v>0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295</v>
      </c>
      <c r="B205" s="8" t="s">
        <v>60</v>
      </c>
      <c r="C205" s="8" t="s">
        <v>7</v>
      </c>
      <c r="D205" s="8" t="s">
        <v>296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297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298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299</v>
      </c>
      <c r="B208" s="8" t="s">
        <v>68</v>
      </c>
      <c r="C208" s="8" t="s">
        <v>18</v>
      </c>
      <c r="D208" s="30">
        <f>E205/E2</f>
        <v>0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300</v>
      </c>
      <c r="B209" s="8" t="s">
        <v>60</v>
      </c>
      <c r="C209" s="8" t="s">
        <v>7</v>
      </c>
      <c r="D209" s="8" t="s">
        <v>301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302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303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304</v>
      </c>
      <c r="B212" s="8" t="s">
        <v>68</v>
      </c>
      <c r="C212" s="8" t="s">
        <v>18</v>
      </c>
      <c r="D212" s="8"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305</v>
      </c>
      <c r="B213" s="8" t="s">
        <v>60</v>
      </c>
      <c r="C213" s="8" t="s">
        <v>7</v>
      </c>
      <c r="D213" s="8" t="s">
        <v>306</v>
      </c>
      <c r="E213" s="12">
        <v>576.55999999999995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307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308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309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310</v>
      </c>
      <c r="B217" s="8" t="s">
        <v>60</v>
      </c>
      <c r="C217" s="8" t="s">
        <v>7</v>
      </c>
      <c r="D217" s="8" t="s">
        <v>311</v>
      </c>
      <c r="E217" s="12">
        <v>473.54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312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313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314</v>
      </c>
      <c r="B220" s="8" t="s">
        <v>68</v>
      </c>
      <c r="C220" s="8" t="s">
        <v>18</v>
      </c>
      <c r="D220" s="30">
        <f>E217/E2</f>
        <v>1.1903971845148316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315</v>
      </c>
      <c r="B221" s="8" t="s">
        <v>60</v>
      </c>
      <c r="C221" s="8" t="s">
        <v>7</v>
      </c>
      <c r="D221" s="8" t="s">
        <v>316</v>
      </c>
      <c r="E221" s="12">
        <v>0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317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318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319</v>
      </c>
      <c r="B224" s="8" t="s">
        <v>68</v>
      </c>
      <c r="C224" s="8" t="s">
        <v>18</v>
      </c>
      <c r="D224" s="30">
        <f>E221/E2</f>
        <v>0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320</v>
      </c>
      <c r="B225" s="8" t="s">
        <v>60</v>
      </c>
      <c r="C225" s="8" t="s">
        <v>7</v>
      </c>
      <c r="D225" s="8" t="s">
        <v>321</v>
      </c>
      <c r="E225" s="12">
        <v>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322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323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324</v>
      </c>
      <c r="B228" s="8" t="s">
        <v>68</v>
      </c>
      <c r="C228" s="8" t="s">
        <v>18</v>
      </c>
      <c r="D228" s="30">
        <f>E225/E2</f>
        <v>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325</v>
      </c>
      <c r="B229" s="8" t="s">
        <v>60</v>
      </c>
      <c r="C229" s="8" t="s">
        <v>7</v>
      </c>
      <c r="D229" s="8" t="s">
        <v>326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327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328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329</v>
      </c>
      <c r="B232" s="8" t="s">
        <v>68</v>
      </c>
      <c r="C232" s="8" t="s">
        <v>18</v>
      </c>
      <c r="D232" s="30">
        <f>E229/E2</f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330</v>
      </c>
      <c r="B233" s="8" t="s">
        <v>60</v>
      </c>
      <c r="C233" s="8" t="s">
        <v>7</v>
      </c>
      <c r="D233" s="8" t="s">
        <v>331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332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333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334</v>
      </c>
      <c r="B236" s="8" t="s">
        <v>68</v>
      </c>
      <c r="C236" s="8" t="s">
        <v>18</v>
      </c>
      <c r="D236" s="30">
        <f>E233/E2</f>
        <v>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335</v>
      </c>
      <c r="B237" s="8" t="s">
        <v>60</v>
      </c>
      <c r="C237" s="8" t="s">
        <v>7</v>
      </c>
      <c r="D237" s="8" t="s">
        <v>336</v>
      </c>
      <c r="E237" s="12">
        <v>0</v>
      </c>
      <c r="F237" s="12" t="s">
        <v>337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338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339</v>
      </c>
      <c r="B239" s="8" t="s">
        <v>3</v>
      </c>
      <c r="C239" s="8" t="s">
        <v>7</v>
      </c>
      <c r="D239" s="8" t="s">
        <v>340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341</v>
      </c>
      <c r="B240" s="8" t="s">
        <v>68</v>
      </c>
      <c r="C240" s="8" t="s">
        <v>18</v>
      </c>
      <c r="D240" s="30">
        <f>E237/E2</f>
        <v>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x14ac:dyDescent="0.25">
      <c r="A241" s="27"/>
      <c r="B241" s="24" t="s">
        <v>342</v>
      </c>
      <c r="C241" s="8" t="s">
        <v>18</v>
      </c>
      <c r="D241" s="36">
        <f>SUM(D84,D28,D34,D60,D66,D72,D78,D94,D104,D162,D200)</f>
        <v>39127.999999999993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x14ac:dyDescent="0.25">
      <c r="A242" s="42" t="s">
        <v>343</v>
      </c>
      <c r="B242" s="42"/>
      <c r="C242" s="42"/>
      <c r="D242" s="42"/>
    </row>
    <row r="243" spans="1:22" x14ac:dyDescent="0.25">
      <c r="A243" s="6" t="s">
        <v>344</v>
      </c>
      <c r="B243" s="7" t="s">
        <v>345</v>
      </c>
      <c r="C243" s="7" t="s">
        <v>346</v>
      </c>
      <c r="D243" s="7">
        <v>2</v>
      </c>
      <c r="E243" s="2" t="s">
        <v>19</v>
      </c>
    </row>
    <row r="244" spans="1:22" x14ac:dyDescent="0.25">
      <c r="A244" s="6" t="s">
        <v>347</v>
      </c>
      <c r="B244" s="7" t="s">
        <v>348</v>
      </c>
      <c r="C244" s="7" t="s">
        <v>346</v>
      </c>
      <c r="D244" s="7">
        <v>2</v>
      </c>
      <c r="E244" s="2" t="s">
        <v>19</v>
      </c>
    </row>
    <row r="245" spans="1:22" x14ac:dyDescent="0.25">
      <c r="A245" s="6" t="s">
        <v>349</v>
      </c>
      <c r="B245" s="7" t="s">
        <v>350</v>
      </c>
      <c r="C245" s="7" t="s">
        <v>346</v>
      </c>
      <c r="D245" s="7">
        <v>0</v>
      </c>
      <c r="E245" s="2" t="s">
        <v>19</v>
      </c>
    </row>
    <row r="246" spans="1:22" x14ac:dyDescent="0.25">
      <c r="A246" s="6" t="s">
        <v>351</v>
      </c>
      <c r="B246" s="7" t="s">
        <v>352</v>
      </c>
      <c r="C246" s="7" t="s">
        <v>18</v>
      </c>
      <c r="D246" s="7">
        <v>-14721.31</v>
      </c>
      <c r="E246" s="2" t="s">
        <v>19</v>
      </c>
    </row>
    <row r="247" spans="1:22" x14ac:dyDescent="0.25">
      <c r="A247" s="42" t="s">
        <v>353</v>
      </c>
      <c r="B247" s="42"/>
      <c r="C247" s="42"/>
      <c r="D247" s="42"/>
    </row>
    <row r="248" spans="1:22" ht="31.5" x14ac:dyDescent="0.25">
      <c r="A248" s="6" t="s">
        <v>354</v>
      </c>
      <c r="B248" s="7" t="s">
        <v>17</v>
      </c>
      <c r="C248" s="7" t="s">
        <v>18</v>
      </c>
      <c r="D248" s="7">
        <v>0</v>
      </c>
      <c r="E248" s="2" t="s">
        <v>355</v>
      </c>
    </row>
    <row r="249" spans="1:22" ht="31.5" x14ac:dyDescent="0.25">
      <c r="A249" s="6" t="s">
        <v>356</v>
      </c>
      <c r="B249" s="7" t="s">
        <v>21</v>
      </c>
      <c r="C249" s="7" t="s">
        <v>18</v>
      </c>
      <c r="D249" s="7">
        <v>0</v>
      </c>
      <c r="E249" s="2" t="s">
        <v>355</v>
      </c>
    </row>
    <row r="250" spans="1:22" ht="31.5" x14ac:dyDescent="0.25">
      <c r="A250" s="6" t="s">
        <v>357</v>
      </c>
      <c r="B250" s="7" t="s">
        <v>23</v>
      </c>
      <c r="C250" s="7" t="s">
        <v>18</v>
      </c>
      <c r="D250" s="7">
        <v>0</v>
      </c>
      <c r="E250" s="2" t="s">
        <v>355</v>
      </c>
    </row>
    <row r="251" spans="1:22" ht="31.5" x14ac:dyDescent="0.25">
      <c r="A251" s="6" t="s">
        <v>358</v>
      </c>
      <c r="B251" s="7" t="s">
        <v>48</v>
      </c>
      <c r="C251" s="7" t="s">
        <v>18</v>
      </c>
      <c r="D251" s="7">
        <v>0</v>
      </c>
      <c r="E251" s="2" t="s">
        <v>355</v>
      </c>
    </row>
    <row r="252" spans="1:22" ht="31.5" x14ac:dyDescent="0.25">
      <c r="A252" s="6" t="s">
        <v>359</v>
      </c>
      <c r="B252" s="7" t="s">
        <v>360</v>
      </c>
      <c r="C252" s="7" t="s">
        <v>18</v>
      </c>
      <c r="D252" s="7">
        <v>0</v>
      </c>
      <c r="E252" s="2" t="s">
        <v>355</v>
      </c>
    </row>
    <row r="253" spans="1:22" ht="31.5" x14ac:dyDescent="0.25">
      <c r="A253" s="6" t="s">
        <v>361</v>
      </c>
      <c r="B253" s="7" t="s">
        <v>52</v>
      </c>
      <c r="C253" s="7" t="s">
        <v>18</v>
      </c>
      <c r="D253" s="7">
        <v>0</v>
      </c>
      <c r="E253" s="2" t="s">
        <v>355</v>
      </c>
    </row>
    <row r="254" spans="1:22" x14ac:dyDescent="0.25">
      <c r="A254" s="42" t="s">
        <v>362</v>
      </c>
      <c r="B254" s="42"/>
      <c r="C254" s="42"/>
      <c r="D254" s="42"/>
      <c r="E254" s="37"/>
    </row>
    <row r="255" spans="1:22" ht="31.5" x14ac:dyDescent="0.25">
      <c r="A255" s="6" t="s">
        <v>363</v>
      </c>
      <c r="B255" s="7" t="s">
        <v>345</v>
      </c>
      <c r="C255" s="7" t="s">
        <v>346</v>
      </c>
      <c r="D255" s="7">
        <v>0</v>
      </c>
      <c r="E255" s="2" t="s">
        <v>355</v>
      </c>
    </row>
    <row r="256" spans="1:22" ht="31.5" x14ac:dyDescent="0.25">
      <c r="A256" s="6" t="s">
        <v>364</v>
      </c>
      <c r="B256" s="7" t="s">
        <v>348</v>
      </c>
      <c r="C256" s="7" t="s">
        <v>346</v>
      </c>
      <c r="D256" s="7">
        <v>0</v>
      </c>
      <c r="E256" s="2" t="s">
        <v>355</v>
      </c>
    </row>
    <row r="257" spans="1:5" ht="31.5" x14ac:dyDescent="0.25">
      <c r="A257" s="6" t="s">
        <v>365</v>
      </c>
      <c r="B257" s="7" t="s">
        <v>366</v>
      </c>
      <c r="C257" s="7" t="s">
        <v>346</v>
      </c>
      <c r="D257" s="7">
        <v>0</v>
      </c>
      <c r="E257" s="2" t="s">
        <v>355</v>
      </c>
    </row>
    <row r="258" spans="1:5" ht="31.5" x14ac:dyDescent="0.25">
      <c r="A258" s="6" t="s">
        <v>367</v>
      </c>
      <c r="B258" s="7" t="s">
        <v>352</v>
      </c>
      <c r="C258" s="7" t="s">
        <v>18</v>
      </c>
      <c r="D258" s="7">
        <v>0</v>
      </c>
      <c r="E258" s="2" t="s">
        <v>355</v>
      </c>
    </row>
    <row r="259" spans="1:5" x14ac:dyDescent="0.25">
      <c r="A259" s="42" t="s">
        <v>368</v>
      </c>
      <c r="B259" s="42"/>
      <c r="C259" s="42"/>
      <c r="D259" s="42"/>
    </row>
    <row r="260" spans="1:5" x14ac:dyDescent="0.25">
      <c r="A260" s="6" t="s">
        <v>369</v>
      </c>
      <c r="B260" s="7" t="s">
        <v>370</v>
      </c>
      <c r="C260" s="7" t="s">
        <v>346</v>
      </c>
      <c r="D260" s="7">
        <v>0</v>
      </c>
      <c r="E260" s="2" t="s">
        <v>371</v>
      </c>
    </row>
    <row r="261" spans="1:5" x14ac:dyDescent="0.25">
      <c r="A261" s="6" t="s">
        <v>372</v>
      </c>
      <c r="B261" s="7" t="s">
        <v>373</v>
      </c>
      <c r="C261" s="7" t="s">
        <v>346</v>
      </c>
      <c r="D261" s="7">
        <v>0</v>
      </c>
      <c r="E261" s="2" t="s">
        <v>371</v>
      </c>
    </row>
    <row r="262" spans="1:5" ht="31.5" x14ac:dyDescent="0.25">
      <c r="A262" s="6" t="s">
        <v>374</v>
      </c>
      <c r="B262" s="7" t="s">
        <v>375</v>
      </c>
      <c r="C262" s="7" t="s">
        <v>18</v>
      </c>
      <c r="D262" s="7">
        <v>0</v>
      </c>
      <c r="E262" s="2" t="s">
        <v>371</v>
      </c>
    </row>
    <row r="266" spans="1:5" x14ac:dyDescent="0.25">
      <c r="A266" s="45" t="s">
        <v>378</v>
      </c>
      <c r="B266" s="45"/>
      <c r="D266" s="46" t="s">
        <v>379</v>
      </c>
    </row>
  </sheetData>
  <mergeCells count="9">
    <mergeCell ref="A247:D247"/>
    <mergeCell ref="A254:D254"/>
    <mergeCell ref="A259:D259"/>
    <mergeCell ref="A266:B266"/>
    <mergeCell ref="A2:D2"/>
    <mergeCell ref="A8:D8"/>
    <mergeCell ref="A26:D26"/>
    <mergeCell ref="F95:F96"/>
    <mergeCell ref="A242:D242"/>
  </mergeCells>
  <pageMargins left="0.7" right="0.7" top="0.75" bottom="0.75" header="0.3" footer="0.3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2017-04-11T18:15:40Z</dcterms:modified>
</cp:coreProperties>
</file>