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<sst xmlns="http://schemas.openxmlformats.org/spreadsheetml/2006/main" count="948" uniqueCount="386">
  <si>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</si>
  <si>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</si>
  <si>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</si>
  <si>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</si>
  <si>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</si>
  <si>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</si>
  <si>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</si>
  <si>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</si>
  <si>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</si>
  <si>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</si>
  <si>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</si>
  <si>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</si>
  <si>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</si>
  <si>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</si>
  <si>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</si>
  <si>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</si>
  <si>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</si>
  <si>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</si>
  <si>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</si>
  <si>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</si>
  <si>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</si>
  <si>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</si>
  <si>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</si>
  <si>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</si>
  <si>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</si>
  <si>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</si>
  <si>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</si>
  <si>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</si>
  <si>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</si>
  <si>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</si>
  <si>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</si>
  <si>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</si>
  <si>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</si>
  <si>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</si>
  <si>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</si>
  <si>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</si>
  <si>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</si>
  <si>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</si>
  <si>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</si>
  <si>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</si>
  <si>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</si>
  <si>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</si>
  <si>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</si>
  <si>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</si>
  <si>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</si>
  <si>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</si>
  <si>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</si>
  <si>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</si>
  <si>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</si>
  <si>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</si>
  <si>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</si>
  <si>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</si>
  <si>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</si>
  <si>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</si>
  <si>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</si>
  <si>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</si>
  <si>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</si>
  <si>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</si>
  <si>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</si>
  <si>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</si>
  <si>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</si>
  <si>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</si>
  <si>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</si>
  <si>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</si>
  <si>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</si>
  <si>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</si>
  <si>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</si>
  <si>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</si>
  <si>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</si>
  <si>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</si>
  <si>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</si>
  <si>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</si>
  <si>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</si>
  <si>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</si>
  <si>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</si>
  <si>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</si>
  <si>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</si>
  <si>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</si>
  <si>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</si>
  <si>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</si>
  <si>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</si>
  <si>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</si>
  <si>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</si>
  <si>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</si>
  <si>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</si>
  <si>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</si>
  <si>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</si>
  <si>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</si>
  <si>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</si>
  <si>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</si>
  <si>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</si>
  <si>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</si>
  <si>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</si>
  <si>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</si>
  <si>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</si>
  <si>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</si>
  <si>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</si>
  <si>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</si>
  <si>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</si>
  <si>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</si>
  <si>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</si>
  <si>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</si>
  <si>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</si>
  <si>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</si>
  <si>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</si>
  <si>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</si>
  <si>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</si>
  <si>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</si>
  <si>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</si>
  <si>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</si>
  <si>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</si>
  <si>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</si>
  <si>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</si>
  <si>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</si>
  <si>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</si>
  <si>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</si>
  <si>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</si>
  <si>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</si>
  <si>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</si>
  <si>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</si>
  <si>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</si>
  <si>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</si>
  <si>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</si>
  <si>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</si>
  <si>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</si>
  <si>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</si>
  <si>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</si>
  <si>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</si>
  <si>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</si>
  <si>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</si>
  <si>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</si>
  <si>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</si>
  <si>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</si>
  <si>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</si>
  <si>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</si>
  <si>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</si>
  <si>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</si>
  <si>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</si>
  <si>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</si>
  <si>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</si>
  <si>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</si>
  <si>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</si>
  <si>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</si>
  <si>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</si>
  <si>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</si>
  <si>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</si>
  <si>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</si>
  <si>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</si>
  <si>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</si>
  <si>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</si>
  <si>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</si>
  <si>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</si>
  <si>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</si>
  <si>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</si>
  <si>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</si>
  <si>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</si>
  <si>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</si>
  <si>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</si>
  <si>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</si>
  <si>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</si>
  <si>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</si>
  <si>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</si>
  <si>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</si>
  <si>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</si>
  <si>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</si>
  <si>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</si>
  <si>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</si>
  <si>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</si>
  <si>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</si>
  <si>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</si>
  <si>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</si>
  <si>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</si>
  <si>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</si>
  <si>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</si>
  <si>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</si>
  <si>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</si>
  <si>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</si>
  <si>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</si>
  <si>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</si>
  <si>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</si>
  <si>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</si>
  <si>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</si>
  <si>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</si>
  <si>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</si>
  <si>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</si>
  <si>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</si>
  <si>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</si>
  <si>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</si>
  <si>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</si>
  <si>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</si>
  <si>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</si>
  <si>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</si>
  <si>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</si>
  <si>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</si>
  <si>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</si>
  <si>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</si>
  <si>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</si>
  <si>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</si>
  <si>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</si>
  <si>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</si>
  <si>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</si>
  <si>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</si>
  <si>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</si>
  <si>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</si>
  <si>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</si>
  <si>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</si>
  <si>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</si>
  <si>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</si>
  <si>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</si>
  <si>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</si>
  <si>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</si>
  <si>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</si>
  <si>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</si>
  <si>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</si>
  <si>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</si>
  <si>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</si>
  <si>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</si>
  <si>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</si>
  <si>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</si>
  <si>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</si>
  <si>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</si>
  <si>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</si>
  <si>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</si>
  <si>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</si>
  <si>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</si>
  <si>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</si>
  <si>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</si>
  <si>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</si>
  <si>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</si>
  <si>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</si>
  <si>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</si>
  <si>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</si>
  <si>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</si>
  <si>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</si>
  <si>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</si>
  <si>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</si>
  <si>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</si>
  <si>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</si>
  <si>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</si>
  <si>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</si>
  <si>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</si>
  <si>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</si>
  <si>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</si>
  <si>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</si>
  <si>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</si>
  <si>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</si>
  <si>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</si>
  <si>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</si>
  <si>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</si>
  <si>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</si>
  <si>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</si>
  <si>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</si>
  <si>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</si>
  <si>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</si>
  <si>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</si>
  <si>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</si>
  <si>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</si>
  <si>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</si>
  <si>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</si>
  <si>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</si>
  <si>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</si>
  <si>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</si>
  <si>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</si>
  <si>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</si>
  <si>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</si>
  <si>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</si>
  <si>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</si>
  <si>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</si>
  <si>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</si>
  <si>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</si>
  <si>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</si>
  <si>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</si>
  <si>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</si>
  <si>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</si>
  <si>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</si>
  <si>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</si>
  <si>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</si>
  <si>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</si>
  <si>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</si>
  <si>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</si>
  <si>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</si>
  <si>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</si>
  <si>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</si>
  <si>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</si>
  <si>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</si>
  <si>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</si>
  <si>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</si>
  <si>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</si>
  <si>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</si>
  <si>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</si>
  <si>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</si>
  <si>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</si>
  <si>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</si>
  <si>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</si>
  <si>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</si>
  <si>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</si>
  <si>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</si>
  <si>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</si>
  <si>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</si>
  <si>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</si>
  <si>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</si>
  <si>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</si>
  <si>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</si>
  <si>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</si>
  <si>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</si>
  <si>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</si>
  <si>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</si>
  <si>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</si>
  <si>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</si>
  <si>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</si>
  <si>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</si>
  <si>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</si>
  <si>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</si>
  <si>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</si>
  <si>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</si>
  <si>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</si>
  <si>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</si>
  <si>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</si>
  <si>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</si>
  <si>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</si>
  <si>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</si>
  <si>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</si>
  <si>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</si>
  <si>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</si>
  <si>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</si>
  <si>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</si>
  <si>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</si>
  <si>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</si>
  <si>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</si>
  <si>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</si>
  <si>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</si>
  <si>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</si>
  <si>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</si>
  <si>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</si>
  <si>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</si>
  <si>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</si>
  <si>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</si>
  <si>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</si>
  <si>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</si>
  <si>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</si>
  <si>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</si>
  <si>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</si>
  <si>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</si>
  <si>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</si>
  <si>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</si>
  <si>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</si>
  <si>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</si>
  <si>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</si>
  <si>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</si>
  <si>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</si>
  <si>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</si>
  <si>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</si>
  <si>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</si>
  <si>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</si>
  <si>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</si>
  <si>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</si>
  <si>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</si>
  <si>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</si>
  <si>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</si>
  <si>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</si>
  <si>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</si>
  <si>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</si>
  <si>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</si>
  <si>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</si>
  <si>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</si>
  <si>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</si>
  <si>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</si>
  <si>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</si>
  <si>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</si>
  <si>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</si>
  <si>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</si>
  <si>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</si>
  <si>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</si>
  <si>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</si>
  <si>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</si>
  <si>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</si>
  <si>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</si>
  <si>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</si>
  <si>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</si>
  <si>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</si>
  <si>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</si>
  <si>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</si>
  <si>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Отчет об исполнении управляющей организацией ООО "ГУК "Привокзальная" договора управления за 2016 год по дому № 28А  ул. Желябова                        в г. Липецке</t>
  </si>
  <si>
    <t>деревья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</si>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</sst>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CX123">
            <v>141753.19315079995</v>
          </cell>
        </row>
        <row r="124">
          <cell r="CX124">
            <v>235407.25517400005</v>
          </cell>
        </row>
        <row r="125">
          <cell r="CX125">
            <v>36860.52216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382</v>
      </c>
      <c r="B2" s="43"/>
      <c r="C2" s="43"/>
      <c r="D2" s="43"/>
      <c r="E2" s="1">
        <v>2506.7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3153.34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138026.21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414020.9704848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'[1]гук(2016)'!$CX$124</f>
        <v>235407.25517400005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'[1]гук(2016)'!$CX$123</f>
        <v>141753.19315079995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'[1]гук(2016)'!$CX$125</f>
        <v>36860.52216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363912.97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363912.97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367066.31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2582.71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167367.01048479998</v>
      </c>
      <c r="E25" s="1">
        <f>D12-(D16+D10)+D252-D24+D11</f>
        <v>167367.01048479998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28832.06</v>
      </c>
      <c r="E28" s="18">
        <v>28832.06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11.501998643635059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32329.43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1624.6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0.6481030837355887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776.07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0.309598276618662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8541.19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3.4073443172298243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21387.57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8.532161806358959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23940.99</v>
      </c>
      <c r="E60" s="13">
        <v>23940.99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9.55079985638489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384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384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36860.52</v>
      </c>
      <c r="E72" s="13">
        <v>36860.52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14.704799138309331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10131.1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10131.1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4.041608489248814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4132.6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4132.6</v>
      </c>
      <c r="E84" s="13"/>
      <c r="F84" s="14">
        <v>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516.575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88646.94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30742.17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12.264000478717039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57904.77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261.97</v>
      </c>
      <c r="E100" s="13"/>
      <c r="F100" s="9">
        <v>476.3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261.97</v>
      </c>
      <c r="F105" s="9">
        <f>F100</f>
        <v>476.3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0.5500104975855553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75308.32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1223.06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0.4879163840906371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5382.54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2.147261339609846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1914.29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0.7636693660988552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23041.14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9.19182191726174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16569.15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6.6099453464714575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8537.82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3.405999920213827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4645.04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1.8530498264650737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1809.12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0.7217138069972474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855.79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0.34140104519886705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1033.57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10296.8</v>
      </c>
      <c r="F163" s="37">
        <v>0.269844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 t="s">
        <v>383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381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E163/F163</f>
        <v>38158.34333911445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</f>
        <v>40783.45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2519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 t="s">
        <v>225</v>
      </c>
      <c r="B173" s="9" t="s">
        <v>109</v>
      </c>
      <c r="C173" s="9" t="s">
        <v>70</v>
      </c>
      <c r="D173" s="9" t="s">
        <v>44</v>
      </c>
      <c r="E173" s="13">
        <v>2158.28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226</v>
      </c>
      <c r="B174" s="9" t="s">
        <v>110</v>
      </c>
      <c r="C174" s="9" t="s">
        <v>70</v>
      </c>
      <c r="D174" s="9" t="s">
        <v>27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 t="s">
        <v>227</v>
      </c>
      <c r="B175" s="9" t="s">
        <v>67</v>
      </c>
      <c r="C175" s="9" t="s">
        <v>70</v>
      </c>
      <c r="D175" s="9" t="s">
        <v>12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228</v>
      </c>
      <c r="B176" s="9" t="s">
        <v>111</v>
      </c>
      <c r="C176" s="9" t="s">
        <v>76</v>
      </c>
      <c r="D176" s="34">
        <f>E173/E2</f>
        <v>0.8610045079187778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229</v>
      </c>
      <c r="B177" s="9" t="s">
        <v>109</v>
      </c>
      <c r="C177" s="9" t="s">
        <v>70</v>
      </c>
      <c r="D177" s="9" t="s">
        <v>45</v>
      </c>
      <c r="E177" s="13"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230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231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232</v>
      </c>
      <c r="B180" s="9" t="s">
        <v>111</v>
      </c>
      <c r="C180" s="9" t="s">
        <v>76</v>
      </c>
      <c r="D180" s="34">
        <f>E177/E2</f>
        <v>0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233</v>
      </c>
      <c r="B181" s="9" t="s">
        <v>109</v>
      </c>
      <c r="C181" s="9" t="s">
        <v>70</v>
      </c>
      <c r="D181" s="9" t="s">
        <v>46</v>
      </c>
      <c r="E181" s="13">
        <f>250.22+8600.38+124.61+843.75+2505.49+596.51</f>
        <v>12920.96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234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235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236</v>
      </c>
      <c r="B184" s="9" t="s">
        <v>111</v>
      </c>
      <c r="C184" s="9" t="s">
        <v>76</v>
      </c>
      <c r="D184" s="34">
        <f>E181/E2</f>
        <v>5.154569753061795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237</v>
      </c>
      <c r="B185" s="9" t="s">
        <v>109</v>
      </c>
      <c r="C185" s="9" t="s">
        <v>70</v>
      </c>
      <c r="D185" s="9" t="s">
        <v>324</v>
      </c>
      <c r="E185" s="13">
        <f>291.93+213.64+826.95+430.88+154.71+158.44+516.77</f>
        <v>2593.32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238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240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241</v>
      </c>
      <c r="B188" s="9" t="s">
        <v>111</v>
      </c>
      <c r="C188" s="9" t="s">
        <v>76</v>
      </c>
      <c r="D188" s="34">
        <f>E185/E2</f>
        <v>1.0345553915506445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242</v>
      </c>
      <c r="B189" s="9" t="s">
        <v>109</v>
      </c>
      <c r="C189" s="9" t="s">
        <v>70</v>
      </c>
      <c r="D189" s="9" t="s">
        <v>47</v>
      </c>
      <c r="E189" s="13">
        <f>165.06+6139.73</f>
        <v>6304.79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239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243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244</v>
      </c>
      <c r="B192" s="9" t="s">
        <v>111</v>
      </c>
      <c r="C192" s="9" t="s">
        <v>76</v>
      </c>
      <c r="D192" s="34">
        <f>E189/E2</f>
        <v>2.5151753301152913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245</v>
      </c>
      <c r="B193" s="9" t="s">
        <v>109</v>
      </c>
      <c r="C193" s="9" t="s">
        <v>70</v>
      </c>
      <c r="D193" s="9" t="s">
        <v>48</v>
      </c>
      <c r="E193" s="13">
        <v>285.66</v>
      </c>
      <c r="F193" s="14" t="s">
        <v>334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246</v>
      </c>
      <c r="B194" s="9" t="s">
        <v>110</v>
      </c>
      <c r="C194" s="9" t="s">
        <v>70</v>
      </c>
      <c r="D194" s="9" t="s">
        <v>27</v>
      </c>
      <c r="E194" s="13"/>
      <c r="F194" s="14" t="s">
        <v>12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247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248</v>
      </c>
      <c r="B196" s="9" t="s">
        <v>111</v>
      </c>
      <c r="C196" s="9" t="s">
        <v>76</v>
      </c>
      <c r="D196" s="34">
        <f>E193/E2</f>
        <v>0.11395859097618384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249</v>
      </c>
      <c r="B197" s="9" t="s">
        <v>109</v>
      </c>
      <c r="C197" s="9" t="s">
        <v>70</v>
      </c>
      <c r="D197" s="9" t="s">
        <v>49</v>
      </c>
      <c r="E197" s="13">
        <f>2653.65+1170.4+1825.56+497.11+826.95+4828.87+2198.9</f>
        <v>14001.44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250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251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252</v>
      </c>
      <c r="B200" s="9" t="s">
        <v>111</v>
      </c>
      <c r="C200" s="9" t="s">
        <v>76</v>
      </c>
      <c r="D200" s="34">
        <f>E197/E2</f>
        <v>5.585606574380661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/>
      <c r="B201" s="9" t="s">
        <v>109</v>
      </c>
      <c r="C201" s="9" t="s">
        <v>70</v>
      </c>
      <c r="D201" s="34" t="s">
        <v>379</v>
      </c>
      <c r="E201" s="13">
        <v>0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/>
      <c r="B202" s="9" t="s">
        <v>110</v>
      </c>
      <c r="C202" s="9" t="s">
        <v>70</v>
      </c>
      <c r="D202" s="34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/>
      <c r="B203" s="9" t="s">
        <v>67</v>
      </c>
      <c r="C203" s="9" t="s">
        <v>70</v>
      </c>
      <c r="D203" s="34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/>
      <c r="B204" s="9" t="s">
        <v>111</v>
      </c>
      <c r="C204" s="9" t="s">
        <v>76</v>
      </c>
      <c r="D204" s="34">
        <f>E201/E2</f>
        <v>0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47.25">
      <c r="A205" s="27" t="s">
        <v>287</v>
      </c>
      <c r="B205" s="28" t="s">
        <v>107</v>
      </c>
      <c r="C205" s="28" t="s">
        <v>70</v>
      </c>
      <c r="D205" s="28" t="s">
        <v>50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8.75">
      <c r="A206" s="31" t="s">
        <v>253</v>
      </c>
      <c r="B206" s="9" t="s">
        <v>108</v>
      </c>
      <c r="C206" s="9" t="s">
        <v>76</v>
      </c>
      <c r="D206" s="32">
        <f>E207+E211+E215+E219+E223+E227+E231+E235+E239+E243</f>
        <v>7375.41</v>
      </c>
      <c r="E206" s="13"/>
      <c r="F206" s="39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31.5">
      <c r="A207" s="31" t="s">
        <v>254</v>
      </c>
      <c r="B207" s="9" t="s">
        <v>109</v>
      </c>
      <c r="C207" s="9" t="s">
        <v>70</v>
      </c>
      <c r="D207" s="9" t="s">
        <v>51</v>
      </c>
      <c r="E207" s="13">
        <v>0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283</v>
      </c>
      <c r="B208" s="9" t="s">
        <v>110</v>
      </c>
      <c r="C208" s="9" t="s">
        <v>70</v>
      </c>
      <c r="D208" s="9" t="s">
        <v>27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5.75">
      <c r="A209" s="31" t="s">
        <v>255</v>
      </c>
      <c r="B209" s="9" t="s">
        <v>67</v>
      </c>
      <c r="C209" s="9" t="s">
        <v>70</v>
      </c>
      <c r="D209" s="9" t="s">
        <v>12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256</v>
      </c>
      <c r="B210" s="9" t="s">
        <v>111</v>
      </c>
      <c r="C210" s="9" t="s">
        <v>76</v>
      </c>
      <c r="D210" s="9">
        <v>0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257</v>
      </c>
      <c r="B211" s="9" t="s">
        <v>109</v>
      </c>
      <c r="C211" s="9" t="s">
        <v>70</v>
      </c>
      <c r="D211" s="9" t="s">
        <v>53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258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259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260</v>
      </c>
      <c r="B214" s="9" t="s">
        <v>111</v>
      </c>
      <c r="C214" s="9" t="s">
        <v>76</v>
      </c>
      <c r="D214" s="34">
        <f>E211/E2</f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261</v>
      </c>
      <c r="B215" s="9" t="s">
        <v>109</v>
      </c>
      <c r="C215" s="9" t="s">
        <v>70</v>
      </c>
      <c r="D215" s="9" t="s">
        <v>52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262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263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264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265</v>
      </c>
      <c r="B219" s="9" t="s">
        <v>109</v>
      </c>
      <c r="C219" s="9" t="s">
        <v>70</v>
      </c>
      <c r="D219" s="9" t="s">
        <v>288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266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267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268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269</v>
      </c>
      <c r="B223" s="9" t="s">
        <v>109</v>
      </c>
      <c r="C223" s="9" t="s">
        <v>70</v>
      </c>
      <c r="D223" s="9" t="s">
        <v>340</v>
      </c>
      <c r="E223" s="13">
        <v>7021.55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270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271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272</v>
      </c>
      <c r="B226" s="9" t="s">
        <v>111</v>
      </c>
      <c r="C226" s="9" t="s">
        <v>76</v>
      </c>
      <c r="D226" s="34">
        <f>E223/E2+E224/E2</f>
        <v>2.8011130171141345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273</v>
      </c>
      <c r="B227" s="9" t="s">
        <v>109</v>
      </c>
      <c r="C227" s="9" t="s">
        <v>70</v>
      </c>
      <c r="D227" s="9" t="s">
        <v>1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274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275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276</v>
      </c>
      <c r="B230" s="9" t="s">
        <v>111</v>
      </c>
      <c r="C230" s="9" t="s">
        <v>76</v>
      </c>
      <c r="D230" s="34">
        <f>E227/E2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277</v>
      </c>
      <c r="B231" s="9" t="s">
        <v>109</v>
      </c>
      <c r="C231" s="9" t="s">
        <v>70</v>
      </c>
      <c r="D231" s="9" t="s">
        <v>0</v>
      </c>
      <c r="E231" s="13">
        <v>353.86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278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279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280</v>
      </c>
      <c r="B234" s="9" t="s">
        <v>111</v>
      </c>
      <c r="C234" s="9" t="s">
        <v>76</v>
      </c>
      <c r="D234" s="34">
        <f>E231/E2</f>
        <v>0.14116567598835122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282</v>
      </c>
      <c r="B235" s="9" t="s">
        <v>109</v>
      </c>
      <c r="C235" s="9" t="s">
        <v>70</v>
      </c>
      <c r="D235" s="9" t="s">
        <v>54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284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285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286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289</v>
      </c>
      <c r="B239" s="9" t="s">
        <v>109</v>
      </c>
      <c r="C239" s="9" t="s">
        <v>70</v>
      </c>
      <c r="D239" s="9" t="s">
        <v>55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290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291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292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372</v>
      </c>
      <c r="B243" s="9" t="s">
        <v>109</v>
      </c>
      <c r="C243" s="9" t="s">
        <v>70</v>
      </c>
      <c r="D243" s="9" t="s">
        <v>56</v>
      </c>
      <c r="E243" s="13">
        <v>0</v>
      </c>
      <c r="F243" s="14" t="s">
        <v>335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373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374</v>
      </c>
      <c r="B245" s="9" t="s">
        <v>67</v>
      </c>
      <c r="C245" s="9" t="s">
        <v>70</v>
      </c>
      <c r="D245" s="9" t="s">
        <v>325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375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1"/>
      <c r="B247" s="28" t="s">
        <v>281</v>
      </c>
      <c r="C247" s="9" t="s">
        <v>76</v>
      </c>
      <c r="D247" s="40">
        <f>SUM(D90,D28,D34,D60,D66,D72,D78,D84,D100,D110,D168,D206)</f>
        <v>348602.79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4" ht="15.75">
      <c r="A248" s="42" t="s">
        <v>293</v>
      </c>
      <c r="B248" s="42"/>
      <c r="C248" s="42"/>
      <c r="D248" s="42"/>
    </row>
    <row r="249" spans="1:4" ht="15.75">
      <c r="A249" s="7" t="s">
        <v>294</v>
      </c>
      <c r="B249" s="8" t="s">
        <v>295</v>
      </c>
      <c r="C249" s="8" t="s">
        <v>296</v>
      </c>
      <c r="D249" s="8">
        <v>4</v>
      </c>
    </row>
    <row r="250" spans="1:4" ht="15.75">
      <c r="A250" s="7" t="s">
        <v>297</v>
      </c>
      <c r="B250" s="8" t="s">
        <v>298</v>
      </c>
      <c r="C250" s="8" t="s">
        <v>296</v>
      </c>
      <c r="D250" s="8">
        <v>4</v>
      </c>
    </row>
    <row r="251" spans="1:4" ht="15.75">
      <c r="A251" s="7" t="s">
        <v>299</v>
      </c>
      <c r="B251" s="8" t="s">
        <v>300</v>
      </c>
      <c r="C251" s="8" t="s">
        <v>296</v>
      </c>
      <c r="D251" s="8">
        <v>0</v>
      </c>
    </row>
    <row r="252" spans="1:4" ht="15.75">
      <c r="A252" s="7" t="s">
        <v>301</v>
      </c>
      <c r="B252" s="8" t="s">
        <v>302</v>
      </c>
      <c r="C252" s="8" t="s">
        <v>76</v>
      </c>
      <c r="D252" s="8">
        <v>-15031.15</v>
      </c>
    </row>
    <row r="253" spans="1:4" ht="15.75">
      <c r="A253" s="42" t="s">
        <v>303</v>
      </c>
      <c r="B253" s="42"/>
      <c r="C253" s="42"/>
      <c r="D253" s="42"/>
    </row>
    <row r="254" spans="1:4" ht="15.75">
      <c r="A254" s="7" t="s">
        <v>304</v>
      </c>
      <c r="B254" s="8" t="s">
        <v>75</v>
      </c>
      <c r="C254" s="8" t="s">
        <v>76</v>
      </c>
      <c r="D254" s="8">
        <v>0</v>
      </c>
    </row>
    <row r="255" spans="1:4" ht="15.75">
      <c r="A255" s="7" t="s">
        <v>305</v>
      </c>
      <c r="B255" s="8" t="s">
        <v>77</v>
      </c>
      <c r="C255" s="8" t="s">
        <v>76</v>
      </c>
      <c r="D255" s="8">
        <v>0</v>
      </c>
    </row>
    <row r="256" spans="1:4" ht="15.75">
      <c r="A256" s="7" t="s">
        <v>306</v>
      </c>
      <c r="B256" s="8" t="s">
        <v>79</v>
      </c>
      <c r="C256" s="8" t="s">
        <v>76</v>
      </c>
      <c r="D256" s="8">
        <v>0</v>
      </c>
    </row>
    <row r="257" spans="1:4" ht="15.75">
      <c r="A257" s="7" t="s">
        <v>307</v>
      </c>
      <c r="B257" s="8" t="s">
        <v>102</v>
      </c>
      <c r="C257" s="8" t="s">
        <v>76</v>
      </c>
      <c r="D257" s="8">
        <v>0</v>
      </c>
    </row>
    <row r="258" spans="1:4" ht="15.75">
      <c r="A258" s="7" t="s">
        <v>308</v>
      </c>
      <c r="B258" s="8" t="s">
        <v>309</v>
      </c>
      <c r="C258" s="8" t="s">
        <v>76</v>
      </c>
      <c r="D258" s="8">
        <v>0</v>
      </c>
    </row>
    <row r="259" spans="1:4" ht="15.75">
      <c r="A259" s="7" t="s">
        <v>310</v>
      </c>
      <c r="B259" s="8" t="s">
        <v>104</v>
      </c>
      <c r="C259" s="8" t="s">
        <v>76</v>
      </c>
      <c r="D259" s="8">
        <v>0</v>
      </c>
    </row>
    <row r="260" spans="1:4" ht="15.75">
      <c r="A260" s="42" t="s">
        <v>311</v>
      </c>
      <c r="B260" s="42"/>
      <c r="C260" s="42"/>
      <c r="D260" s="42"/>
    </row>
    <row r="261" spans="1:4" ht="15.75">
      <c r="A261" s="7" t="s">
        <v>312</v>
      </c>
      <c r="B261" s="8" t="s">
        <v>295</v>
      </c>
      <c r="C261" s="8" t="s">
        <v>296</v>
      </c>
      <c r="D261" s="8">
        <v>0</v>
      </c>
    </row>
    <row r="262" spans="1:4" ht="15.75">
      <c r="A262" s="7" t="s">
        <v>313</v>
      </c>
      <c r="B262" s="8" t="s">
        <v>298</v>
      </c>
      <c r="C262" s="8" t="s">
        <v>296</v>
      </c>
      <c r="D262" s="8">
        <v>0</v>
      </c>
    </row>
    <row r="263" spans="1:4" ht="15.75">
      <c r="A263" s="7" t="s">
        <v>314</v>
      </c>
      <c r="B263" s="8" t="s">
        <v>315</v>
      </c>
      <c r="C263" s="8" t="s">
        <v>296</v>
      </c>
      <c r="D263" s="8">
        <v>0</v>
      </c>
    </row>
    <row r="264" spans="1:4" ht="15.75">
      <c r="A264" s="7" t="s">
        <v>316</v>
      </c>
      <c r="B264" s="8" t="s">
        <v>302</v>
      </c>
      <c r="C264" s="8" t="s">
        <v>76</v>
      </c>
      <c r="D264" s="8">
        <v>0</v>
      </c>
    </row>
    <row r="265" spans="1:4" ht="15.75">
      <c r="A265" s="42" t="s">
        <v>317</v>
      </c>
      <c r="B265" s="42"/>
      <c r="C265" s="42"/>
      <c r="D265" s="42"/>
    </row>
    <row r="266" spans="1:4" ht="15.75">
      <c r="A266" s="7" t="s">
        <v>318</v>
      </c>
      <c r="B266" s="8" t="s">
        <v>319</v>
      </c>
      <c r="C266" s="8" t="s">
        <v>296</v>
      </c>
      <c r="D266" s="8">
        <v>0</v>
      </c>
    </row>
    <row r="267" spans="1:4" ht="15.75">
      <c r="A267" s="7" t="s">
        <v>320</v>
      </c>
      <c r="B267" s="8" t="s">
        <v>321</v>
      </c>
      <c r="C267" s="8" t="s">
        <v>296</v>
      </c>
      <c r="D267" s="8">
        <v>0</v>
      </c>
    </row>
    <row r="268" spans="1:4" ht="31.5">
      <c r="A268" s="7" t="s">
        <v>322</v>
      </c>
      <c r="B268" s="8" t="s">
        <v>323</v>
      </c>
      <c r="C268" s="8" t="s">
        <v>76</v>
      </c>
      <c r="D268" s="8">
        <v>0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2017-04-06T07:33:15Z</dcterms:modified>
  <cp:category/>
  <cp:version/>
  <cp:contentType/>
  <cp:contentStatus/>
</cp:coreProperties>
</file>