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<sst xmlns="http://schemas.openxmlformats.org/spreadsheetml/2006/main" count="947" uniqueCount="384">
  <si>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</si>
  <si>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</si>
  <si>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</si>
  <si>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</si>
  <si>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</si>
  <si>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</si>
  <si>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</si>
  <si>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</si>
  <si>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</si>
  <si>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</si>
  <si>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</si>
  <si>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</si>
  <si>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</si>
  <si>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</si>
  <si>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</si>
  <si>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</si>
  <si>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</si>
  <si>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</si>
  <si>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</si>
  <si>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</si>
  <si>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</si>
  <si>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</si>
  <si>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</si>
  <si>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</si>
  <si>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</si>
  <si>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</si>
  <si>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</si>
  <si>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</si>
  <si>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</si>
  <si>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</si>
  <si>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</si>
  <si>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</si>
  <si>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</si>
  <si>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</si>
  <si>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</si>
  <si>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</si>
  <si>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</si>
  <si>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</si>
  <si>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</si>
  <si>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</si>
  <si>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</si>
  <si>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</si>
  <si>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</si>
  <si>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</si>
  <si>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</si>
  <si>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</si>
  <si>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</si>
  <si>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</si>
  <si>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</si>
  <si>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</si>
  <si>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</si>
  <si>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</si>
  <si>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</si>
  <si>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</si>
  <si>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</si>
  <si>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</si>
  <si>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</si>
  <si>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</si>
  <si>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</si>
  <si>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</si>
  <si>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</si>
  <si>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</si>
  <si>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</si>
  <si>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</si>
  <si>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</si>
  <si>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</si>
  <si>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</si>
  <si>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</si>
  <si>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</si>
  <si>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</si>
  <si>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</si>
  <si>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</si>
  <si>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</si>
  <si>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</si>
  <si>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</si>
  <si>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</si>
  <si>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</si>
  <si>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</si>
  <si>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</si>
  <si>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</si>
  <si>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</si>
  <si>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</si>
  <si>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</si>
  <si>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</si>
  <si>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</si>
  <si>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</si>
  <si>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</si>
  <si>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</si>
  <si>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</si>
  <si>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</si>
  <si>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</si>
  <si>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</si>
  <si>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</si>
  <si>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</si>
  <si>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</si>
  <si>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</si>
  <si>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</si>
  <si>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</si>
  <si>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</si>
  <si>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</si>
  <si>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</si>
  <si>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</si>
  <si>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</si>
  <si>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</si>
  <si>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</si>
  <si>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</si>
  <si>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</si>
  <si>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</si>
  <si>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</si>
  <si>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</si>
  <si>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</si>
  <si>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</si>
  <si>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</si>
  <si>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</si>
  <si>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</si>
  <si>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</si>
  <si>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</si>
  <si>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</si>
  <si>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</si>
  <si>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</si>
  <si>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</si>
  <si>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</si>
  <si>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</si>
  <si>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</si>
  <si>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</si>
  <si>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</si>
  <si>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</si>
  <si>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</si>
  <si>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</si>
  <si>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</si>
  <si>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</si>
  <si>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</si>
  <si>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</si>
  <si>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</si>
  <si>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</si>
  <si>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</si>
  <si>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</si>
  <si>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</si>
  <si>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</si>
  <si>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</si>
  <si>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</si>
  <si>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</si>
  <si>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</si>
  <si>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</si>
  <si>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</si>
  <si>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</si>
  <si>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</si>
  <si>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</si>
  <si>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</si>
  <si>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</si>
  <si>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</si>
  <si>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</si>
  <si>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</si>
  <si>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</si>
  <si>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</si>
  <si>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</si>
  <si>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</si>
  <si>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</si>
  <si>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</si>
  <si>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</si>
  <si>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</si>
  <si>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</si>
  <si>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</si>
  <si>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</si>
  <si>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</si>
  <si>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</si>
  <si>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</si>
  <si>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</si>
  <si>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</si>
  <si>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</si>
  <si>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</si>
  <si>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</si>
  <si>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</si>
  <si>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</si>
  <si>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</si>
  <si>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</si>
  <si>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</si>
  <si>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</si>
  <si>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</si>
  <si>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</si>
  <si>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</si>
  <si>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</si>
  <si>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</si>
  <si>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</si>
  <si>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</si>
  <si>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</si>
  <si>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</si>
  <si>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</si>
  <si>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</si>
  <si>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</si>
  <si>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</si>
  <si>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</si>
  <si>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</si>
  <si>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</si>
  <si>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</si>
  <si>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</si>
  <si>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</si>
  <si>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</si>
  <si>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</si>
  <si>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</si>
  <si>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</si>
  <si>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</si>
  <si>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</si>
  <si>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</si>
  <si>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</si>
  <si>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</si>
  <si>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</si>
  <si>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</si>
  <si>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</si>
  <si>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</si>
  <si>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</si>
  <si>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</si>
  <si>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</si>
  <si>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</si>
  <si>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</si>
  <si>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</si>
  <si>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</si>
  <si>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</si>
  <si>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</si>
  <si>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</si>
  <si>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</si>
  <si>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</si>
  <si>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</si>
  <si>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</si>
  <si>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</si>
  <si>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</si>
  <si>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</si>
  <si>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</si>
  <si>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</si>
  <si>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</si>
  <si>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</si>
  <si>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</si>
  <si>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</si>
  <si>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</si>
  <si>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</si>
  <si>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</si>
  <si>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</si>
  <si>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</si>
  <si>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</si>
  <si>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</si>
  <si>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</si>
  <si>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</si>
  <si>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</si>
  <si>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</si>
  <si>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</si>
  <si>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</si>
  <si>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</si>
  <si>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</si>
  <si>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</si>
  <si>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</si>
  <si>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</si>
  <si>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</si>
  <si>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</si>
  <si>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</si>
  <si>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</si>
  <si>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</si>
  <si>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</si>
  <si>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</si>
  <si>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</si>
  <si>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</si>
  <si>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</si>
  <si>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</si>
  <si>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</si>
  <si>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</si>
  <si>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</si>
  <si>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</si>
  <si>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</si>
  <si>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</si>
  <si>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</si>
  <si>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</si>
  <si>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</si>
  <si>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</si>
  <si>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</si>
  <si>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</si>
  <si>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</si>
  <si>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</si>
  <si>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</si>
  <si>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</si>
  <si>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</si>
  <si>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</si>
  <si>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</si>
  <si>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</si>
  <si>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</si>
  <si>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</si>
  <si>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</si>
  <si>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</si>
  <si>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</si>
  <si>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</si>
  <si>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</si>
  <si>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</si>
  <si>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</si>
  <si>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</si>
  <si>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</si>
  <si>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</si>
  <si>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</si>
  <si>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</si>
  <si>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</si>
  <si>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</si>
  <si>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</si>
  <si>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</si>
  <si>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</si>
  <si>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</si>
  <si>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</si>
  <si>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</si>
  <si>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</si>
  <si>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</si>
  <si>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</si>
  <si>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</si>
  <si>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</si>
  <si>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</si>
  <si>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</si>
  <si>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</si>
  <si>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</si>
  <si>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</si>
  <si>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</si>
  <si>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</si>
  <si>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</si>
  <si>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</si>
  <si>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</si>
  <si>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</si>
  <si>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</si>
  <si>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</si>
  <si>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</si>
  <si>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</si>
  <si>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</si>
  <si>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</si>
  <si>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</si>
  <si>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</si>
  <si>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</si>
  <si>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</si>
  <si>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</si>
  <si>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</si>
  <si>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</si>
  <si>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</si>
  <si>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</si>
  <si>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</si>
  <si>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</si>
  <si>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</si>
  <si>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</si>
  <si>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</si>
  <si>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</si>
  <si>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</si>
  <si>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</si>
  <si>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</si>
  <si>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</si>
  <si>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</si>
  <si>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</si>
  <si>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</si>
  <si>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</si>
  <si>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</si>
  <si>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</si>
  <si>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</si>
  <si>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</si>
  <si>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</si>
  <si>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</si>
  <si>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</si>
  <si>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</si>
  <si>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</si>
  <si>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</si>
  <si>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</si>
  <si>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</si>
  <si>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</si>
  <si>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</si>
  <si>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</si>
  <si>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</si>
  <si>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</si>
  <si>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</si>
  <si>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</si>
  <si>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</si>
  <si>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</si>
  <si>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</si>
  <si>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</si>
  <si>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</si>
  <si>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</si>
  <si>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</si>
  <si>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</si>
  <si>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</si>
  <si>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</si>
  <si>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</si>
  <si>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</si>
  <si>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</si>
  <si>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17  ул. Желябова                        в г. Липецке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</si>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</sst>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O123">
            <v>203535.8656799999</v>
          </cell>
        </row>
        <row r="124">
          <cell r="EO124">
            <v>357430.7835000002</v>
          </cell>
        </row>
        <row r="125">
          <cell r="EO125">
            <v>56098.812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44.13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27527.76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617065.4611800001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'[1]гук(2016)'!$EO$124</f>
        <v>357430.7835000002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'[1]гук(2016)'!$EO$123</f>
        <v>203535.8656799999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'[1]гук(2016)'!$EO$125</f>
        <v>56098.812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403310.61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403310.61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403354.74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95.6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217591.27118000013</v>
      </c>
      <c r="E25" s="1">
        <f>D12-(D16+D10)+D252-D24+D11</f>
        <v>217591.27118000013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43880.13</v>
      </c>
      <c r="E28" s="18">
        <v>43880.13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11.501999999999999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46101.83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2472.15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0.6480078636959371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1181.12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0.30959895150720834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12997.11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3.406844036697248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29451.45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7.719908256880734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36436.3</v>
      </c>
      <c r="E60" s="13">
        <v>36436.3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2">
        <f>E60/E2</f>
        <v>9.550799475753605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56098.81</v>
      </c>
      <c r="E72" s="13">
        <v>56098.81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14.704799475753603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11612.07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11612.07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3.0437929226736564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3857.09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3857.09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482.13625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134913.66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46787.16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12.264000000000001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88126.5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234.69</v>
      </c>
      <c r="E100" s="13"/>
      <c r="F100" s="9">
        <v>426.7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234.69</v>
      </c>
      <c r="F105" s="9">
        <f>F100</f>
        <v>426.7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0.5500117178345442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84466.43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1607.53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0.42137090432503277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6369.29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1.6695386631716906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1789.77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0.4691402359108781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32863.85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8.61437745740498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22955.93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6.017281782437746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6496.95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1.7030013106159894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7067.46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1.8525452162516383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2408.81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0.6314049803407601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1953.66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0.5120996068152032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953.18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</f>
        <v>44321.79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f>515.25+8685.87</f>
        <v>9201.12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2.411826998689384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229</v>
      </c>
      <c r="B177" s="9" t="s">
        <v>109</v>
      </c>
      <c r="C177" s="9" t="s">
        <v>70</v>
      </c>
      <c r="D177" s="9" t="s">
        <v>45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230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231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232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233</v>
      </c>
      <c r="B181" s="9" t="s">
        <v>109</v>
      </c>
      <c r="C181" s="9" t="s">
        <v>70</v>
      </c>
      <c r="D181" s="9" t="s">
        <v>46</v>
      </c>
      <c r="E181" s="13">
        <v>394.17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234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235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236</v>
      </c>
      <c r="B184" s="9" t="s">
        <v>111</v>
      </c>
      <c r="C184" s="9" t="s">
        <v>76</v>
      </c>
      <c r="D184" s="34">
        <f>E181/E2</f>
        <v>0.1033211009174312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237</v>
      </c>
      <c r="B185" s="9" t="s">
        <v>109</v>
      </c>
      <c r="C185" s="9" t="s">
        <v>70</v>
      </c>
      <c r="D185" s="9" t="s">
        <v>324</v>
      </c>
      <c r="E185" s="13">
        <f>520.63+114.22</f>
        <v>634.85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238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240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241</v>
      </c>
      <c r="B188" s="9" t="s">
        <v>111</v>
      </c>
      <c r="C188" s="9" t="s">
        <v>76</v>
      </c>
      <c r="D188" s="34">
        <f>E185/E2</f>
        <v>0.16640891218872872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242</v>
      </c>
      <c r="B189" s="9" t="s">
        <v>109</v>
      </c>
      <c r="C189" s="9" t="s">
        <v>70</v>
      </c>
      <c r="D189" s="9" t="s">
        <v>47</v>
      </c>
      <c r="E189" s="13">
        <f>6787.44</f>
        <v>6787.44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239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243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244</v>
      </c>
      <c r="B192" s="9" t="s">
        <v>111</v>
      </c>
      <c r="C192" s="9" t="s">
        <v>76</v>
      </c>
      <c r="D192" s="34">
        <f>E189/E2</f>
        <v>1.7791454783748362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245</v>
      </c>
      <c r="B193" s="9" t="s">
        <v>109</v>
      </c>
      <c r="C193" s="9" t="s">
        <v>70</v>
      </c>
      <c r="D193" s="9" t="s">
        <v>48</v>
      </c>
      <c r="E193" s="13">
        <v>202.83</v>
      </c>
      <c r="F193" s="14" t="s">
        <v>334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246</v>
      </c>
      <c r="B194" s="9" t="s">
        <v>110</v>
      </c>
      <c r="C194" s="9" t="s">
        <v>70</v>
      </c>
      <c r="D194" s="9" t="s">
        <v>27</v>
      </c>
      <c r="E194" s="13"/>
      <c r="F194" s="14" t="s">
        <v>12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247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248</v>
      </c>
      <c r="B196" s="9" t="s">
        <v>111</v>
      </c>
      <c r="C196" s="9" t="s">
        <v>76</v>
      </c>
      <c r="D196" s="34">
        <f>E193/E2</f>
        <v>0.05316644823066842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249</v>
      </c>
      <c r="B197" s="9" t="s">
        <v>109</v>
      </c>
      <c r="C197" s="9" t="s">
        <v>70</v>
      </c>
      <c r="D197" s="9" t="s">
        <v>49</v>
      </c>
      <c r="E197" s="13">
        <f>5672.46+994.17+6937.67+909.16+4504.57+853.25+4207.3</f>
        <v>24078.579999999998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250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251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252</v>
      </c>
      <c r="B200" s="9" t="s">
        <v>111</v>
      </c>
      <c r="C200" s="9" t="s">
        <v>76</v>
      </c>
      <c r="D200" s="34">
        <f>E197/E2</f>
        <v>6.311554390563565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/>
      <c r="B201" s="9" t="s">
        <v>109</v>
      </c>
      <c r="C201" s="9" t="s">
        <v>70</v>
      </c>
      <c r="D201" s="34" t="s">
        <v>379</v>
      </c>
      <c r="E201" s="13"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/>
      <c r="B202" s="9" t="s">
        <v>110</v>
      </c>
      <c r="C202" s="9" t="s">
        <v>70</v>
      </c>
      <c r="D202" s="34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/>
      <c r="B203" s="9" t="s">
        <v>67</v>
      </c>
      <c r="C203" s="9" t="s">
        <v>70</v>
      </c>
      <c r="D203" s="34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76</v>
      </c>
      <c r="D204" s="34">
        <f>E201/E2</f>
        <v>0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8.75">
      <c r="A206" s="31" t="s">
        <v>253</v>
      </c>
      <c r="B206" s="9" t="s">
        <v>108</v>
      </c>
      <c r="C206" s="9" t="s">
        <v>76</v>
      </c>
      <c r="D206" s="32">
        <f>E207+E211+E215+E219+E223+E227+E231+E235+E239+E243</f>
        <v>4982.93</v>
      </c>
      <c r="E206" s="13"/>
      <c r="F206" s="39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254</v>
      </c>
      <c r="B207" s="9" t="s">
        <v>109</v>
      </c>
      <c r="C207" s="9" t="s">
        <v>70</v>
      </c>
      <c r="D207" s="9" t="s">
        <v>51</v>
      </c>
      <c r="E207" s="13"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283</v>
      </c>
      <c r="B208" s="9" t="s">
        <v>110</v>
      </c>
      <c r="C208" s="9" t="s">
        <v>70</v>
      </c>
      <c r="D208" s="9" t="s">
        <v>27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255</v>
      </c>
      <c r="B209" s="9" t="s">
        <v>67</v>
      </c>
      <c r="C209" s="9" t="s">
        <v>70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256</v>
      </c>
      <c r="B210" s="9" t="s">
        <v>111</v>
      </c>
      <c r="C210" s="9" t="s">
        <v>76</v>
      </c>
      <c r="D210" s="9"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257</v>
      </c>
      <c r="B211" s="9" t="s">
        <v>109</v>
      </c>
      <c r="C211" s="9" t="s">
        <v>70</v>
      </c>
      <c r="D211" s="9" t="s">
        <v>53</v>
      </c>
      <c r="E211" s="13">
        <v>1452.47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258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259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260</v>
      </c>
      <c r="B214" s="9" t="s">
        <v>111</v>
      </c>
      <c r="C214" s="9" t="s">
        <v>76</v>
      </c>
      <c r="D214" s="34">
        <f>E211/E2</f>
        <v>0.38072608125819135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261</v>
      </c>
      <c r="B215" s="9" t="s">
        <v>109</v>
      </c>
      <c r="C215" s="9" t="s">
        <v>70</v>
      </c>
      <c r="D215" s="9" t="s">
        <v>52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262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263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264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265</v>
      </c>
      <c r="B219" s="9" t="s">
        <v>109</v>
      </c>
      <c r="C219" s="9" t="s">
        <v>70</v>
      </c>
      <c r="D219" s="9" t="s">
        <v>288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266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267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268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269</v>
      </c>
      <c r="B223" s="9" t="s">
        <v>109</v>
      </c>
      <c r="C223" s="9" t="s">
        <v>70</v>
      </c>
      <c r="D223" s="9" t="s">
        <v>340</v>
      </c>
      <c r="E223" s="13">
        <v>3530.46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270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271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272</v>
      </c>
      <c r="B226" s="9" t="s">
        <v>111</v>
      </c>
      <c r="C226" s="9" t="s">
        <v>76</v>
      </c>
      <c r="D226" s="34">
        <f>E223/E2+E224/E2</f>
        <v>0.9254154652686762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273</v>
      </c>
      <c r="B227" s="9" t="s">
        <v>109</v>
      </c>
      <c r="C227" s="9" t="s">
        <v>70</v>
      </c>
      <c r="D227" s="9" t="s">
        <v>1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274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275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276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277</v>
      </c>
      <c r="B231" s="9" t="s">
        <v>109</v>
      </c>
      <c r="C231" s="9" t="s">
        <v>70</v>
      </c>
      <c r="D231" s="9" t="s">
        <v>0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278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279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280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282</v>
      </c>
      <c r="B235" s="9" t="s">
        <v>109</v>
      </c>
      <c r="C235" s="9" t="s">
        <v>70</v>
      </c>
      <c r="D235" s="9" t="s">
        <v>54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284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285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289</v>
      </c>
      <c r="B239" s="9" t="s">
        <v>109</v>
      </c>
      <c r="C239" s="9" t="s">
        <v>70</v>
      </c>
      <c r="D239" s="9" t="s">
        <v>55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290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291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292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372</v>
      </c>
      <c r="B243" s="9" t="s">
        <v>109</v>
      </c>
      <c r="C243" s="9" t="s">
        <v>70</v>
      </c>
      <c r="D243" s="9" t="s">
        <v>56</v>
      </c>
      <c r="E243" s="13">
        <v>0</v>
      </c>
      <c r="F243" s="14" t="s">
        <v>335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373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374</v>
      </c>
      <c r="B245" s="9" t="s">
        <v>67</v>
      </c>
      <c r="C245" s="9" t="s">
        <v>70</v>
      </c>
      <c r="D245" s="9" t="s">
        <v>325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375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/>
      <c r="B247" s="28" t="s">
        <v>281</v>
      </c>
      <c r="C247" s="9" t="s">
        <v>76</v>
      </c>
      <c r="D247" s="40">
        <f>SUM(D90,D28,D34,D60,D66,D72,D78,D84,D100,D110,D168,D206)</f>
        <v>466905.73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4" ht="15.75">
      <c r="A248" s="42" t="s">
        <v>293</v>
      </c>
      <c r="B248" s="42"/>
      <c r="C248" s="42"/>
      <c r="D248" s="42"/>
    </row>
    <row r="249" spans="1:4" ht="15.75">
      <c r="A249" s="7" t="s">
        <v>294</v>
      </c>
      <c r="B249" s="8" t="s">
        <v>295</v>
      </c>
      <c r="C249" s="8" t="s">
        <v>296</v>
      </c>
      <c r="D249" s="8">
        <v>4</v>
      </c>
    </row>
    <row r="250" spans="1:4" ht="15.75">
      <c r="A250" s="7" t="s">
        <v>297</v>
      </c>
      <c r="B250" s="8" t="s">
        <v>298</v>
      </c>
      <c r="C250" s="8" t="s">
        <v>296</v>
      </c>
      <c r="D250" s="8">
        <v>2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2</v>
      </c>
    </row>
    <row r="252" spans="1:4" ht="15.75">
      <c r="A252" s="7" t="s">
        <v>301</v>
      </c>
      <c r="B252" s="8" t="s">
        <v>302</v>
      </c>
      <c r="C252" s="8" t="s">
        <v>76</v>
      </c>
      <c r="D252" s="8">
        <v>-23551.61</v>
      </c>
    </row>
    <row r="253" spans="1:4" ht="15.75">
      <c r="A253" s="42" t="s">
        <v>303</v>
      </c>
      <c r="B253" s="42"/>
      <c r="C253" s="42"/>
      <c r="D253" s="42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42" t="s">
        <v>311</v>
      </c>
      <c r="B260" s="42"/>
      <c r="C260" s="42"/>
      <c r="D260" s="42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42" t="s">
        <v>317</v>
      </c>
      <c r="B265" s="42"/>
      <c r="C265" s="42"/>
      <c r="D265" s="42"/>
    </row>
    <row r="266" spans="1:4" ht="15.7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2017-04-06T07:33:03Z</dcterms:modified>
  <cp:category/>
  <cp:version/>
  <cp:contentType/>
  <cp:contentStatus/>
</cp:coreProperties>
</file>