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<sst xmlns="http://schemas.openxmlformats.org/spreadsheetml/2006/main" count="969" uniqueCount="386">
  <si>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</si>
  <si>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</si>
  <si>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</si>
  <si>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</si>
  <si>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</si>
  <si>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</si>
  <si>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</si>
  <si>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</si>
  <si>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</si>
  <si>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</si>
  <si>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</si>
  <si>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</si>
  <si>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</si>
  <si>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</si>
  <si>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</si>
  <si>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</si>
  <si>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</si>
  <si>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</si>
  <si>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</si>
  <si>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</si>
  <si>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</si>
  <si>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</si>
  <si>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</si>
  <si>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</si>
  <si>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</si>
  <si>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</si>
  <si>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</si>
  <si>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</si>
  <si>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</si>
  <si>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</si>
  <si>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</si>
  <si>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</si>
  <si>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</si>
  <si>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</si>
  <si>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</si>
  <si>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</si>
  <si>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</si>
  <si>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</si>
  <si>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</si>
  <si>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</si>
  <si>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</si>
  <si>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</si>
  <si>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</si>
  <si>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</si>
  <si>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</si>
  <si>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</si>
  <si>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</si>
  <si>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</si>
  <si>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</si>
  <si>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</si>
  <si>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</si>
  <si>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</si>
  <si>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</si>
  <si>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</si>
  <si>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</si>
  <si>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</si>
  <si>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</si>
  <si>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</si>
  <si>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</si>
  <si>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</si>
  <si>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</si>
  <si>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</si>
  <si>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</si>
  <si>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</si>
  <si>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</si>
  <si>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</si>
  <si>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</si>
  <si>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</si>
  <si>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</si>
  <si>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</si>
  <si>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</si>
  <si>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</si>
  <si>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</si>
  <si>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</si>
  <si>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</si>
  <si>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</si>
  <si>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</si>
  <si>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</si>
  <si>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</si>
  <si>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</si>
  <si>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</si>
  <si>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</si>
  <si>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</si>
  <si>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</si>
  <si>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</si>
  <si>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</si>
  <si>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</si>
  <si>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</si>
  <si>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</si>
  <si>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</si>
  <si>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</si>
  <si>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</si>
  <si>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</si>
  <si>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</si>
  <si>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</si>
  <si>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</si>
  <si>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</si>
  <si>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</si>
  <si>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</si>
  <si>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</si>
  <si>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</si>
  <si>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</si>
  <si>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</si>
  <si>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</si>
  <si>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</si>
  <si>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</si>
  <si>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</si>
  <si>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</si>
  <si>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</si>
  <si>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</si>
  <si>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</si>
  <si>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</si>
  <si>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</si>
  <si>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</si>
  <si>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</si>
  <si>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</si>
  <si>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</si>
  <si>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</si>
  <si>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</si>
  <si>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</si>
  <si>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</si>
  <si>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</si>
  <si>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</si>
  <si>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</si>
  <si>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</si>
  <si>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</si>
  <si>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</si>
  <si>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</si>
  <si>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</si>
  <si>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</si>
  <si>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</si>
  <si>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</si>
  <si>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</si>
  <si>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</si>
  <si>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</si>
  <si>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</si>
  <si>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</si>
  <si>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</si>
  <si>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</si>
  <si>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</si>
  <si>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</si>
  <si>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</si>
  <si>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</si>
  <si>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</si>
  <si>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</si>
  <si>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</si>
  <si>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</si>
  <si>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</si>
  <si>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</si>
  <si>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</si>
  <si>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</si>
  <si>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</si>
  <si>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</si>
  <si>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</si>
  <si>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</si>
  <si>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</si>
  <si>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</si>
  <si>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</si>
  <si>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</si>
  <si>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</si>
  <si>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</si>
  <si>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</si>
  <si>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</si>
  <si>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</si>
  <si>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</si>
  <si>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</si>
  <si>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</si>
  <si>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</si>
  <si>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</si>
  <si>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</si>
  <si>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</si>
  <si>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</si>
  <si>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</si>
  <si>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</si>
  <si>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</si>
  <si>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</si>
  <si>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</si>
  <si>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</si>
  <si>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</si>
  <si>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</si>
  <si>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</si>
  <si>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</si>
  <si>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</si>
  <si>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</si>
  <si>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</si>
  <si>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</si>
  <si>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</si>
  <si>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</si>
  <si>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</si>
  <si>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</si>
  <si>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</si>
  <si>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</si>
  <si>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</si>
  <si>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</si>
  <si>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</si>
  <si>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</si>
  <si>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</si>
  <si>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</si>
  <si>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</si>
  <si>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</si>
  <si>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</si>
  <si>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</si>
  <si>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</si>
  <si>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</si>
  <si>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</si>
  <si>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</si>
  <si>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</si>
  <si>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</si>
  <si>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</si>
  <si>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</si>
  <si>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</si>
  <si>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</si>
  <si>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</si>
  <si>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</si>
  <si>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</si>
  <si>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</si>
  <si>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</si>
  <si>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</si>
  <si>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</si>
  <si>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</si>
  <si>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</si>
  <si>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</si>
  <si>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</si>
  <si>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</si>
  <si>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</si>
  <si>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</si>
  <si>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</si>
  <si>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</si>
  <si>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</si>
  <si>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</si>
  <si>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</si>
  <si>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</si>
  <si>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</si>
  <si>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</si>
  <si>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</si>
  <si>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</si>
  <si>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</si>
  <si>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</si>
  <si>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</si>
  <si>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</si>
  <si>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</si>
  <si>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</si>
  <si>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</si>
  <si>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</si>
  <si>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</si>
  <si>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</si>
  <si>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</si>
  <si>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</si>
  <si>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</si>
  <si>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</si>
  <si>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</si>
  <si>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</si>
  <si>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</si>
  <si>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</si>
  <si>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</si>
  <si>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</si>
  <si>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</si>
  <si>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</si>
  <si>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</si>
  <si>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</si>
  <si>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</si>
  <si>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</si>
  <si>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</si>
  <si>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</si>
  <si>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</si>
  <si>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</si>
  <si>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</si>
  <si>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</si>
  <si>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</si>
  <si>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</si>
  <si>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</si>
  <si>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</si>
  <si>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</si>
  <si>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</si>
  <si>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</si>
  <si>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</si>
  <si>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</si>
  <si>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</si>
  <si>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</si>
  <si>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</si>
  <si>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</si>
  <si>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</si>
  <si>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</si>
  <si>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</si>
  <si>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</si>
  <si>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</si>
  <si>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</si>
  <si>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</si>
  <si>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</si>
  <si>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</si>
  <si>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</si>
  <si>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</si>
  <si>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</si>
  <si>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</si>
  <si>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</si>
  <si>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</si>
  <si>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</si>
  <si>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</si>
  <si>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</si>
  <si>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</si>
  <si>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</si>
  <si>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</si>
  <si>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</si>
  <si>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</si>
  <si>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</si>
  <si>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</si>
  <si>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</si>
  <si>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</si>
  <si>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</si>
  <si>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</si>
  <si>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</si>
  <si>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</si>
  <si>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</si>
  <si>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</si>
  <si>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</si>
  <si>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</si>
  <si>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</si>
  <si>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</si>
  <si>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</si>
  <si>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</si>
  <si>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</si>
  <si>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</si>
  <si>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</si>
  <si>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</si>
  <si>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</si>
  <si>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</si>
  <si>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</si>
  <si>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</si>
  <si>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</si>
  <si>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</si>
  <si>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</si>
  <si>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</si>
  <si>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</si>
  <si>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</si>
  <si>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</si>
  <si>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</si>
  <si>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</si>
  <si>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</si>
  <si>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</si>
  <si>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</si>
  <si>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</si>
  <si>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</si>
  <si>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</si>
  <si>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</si>
  <si>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</si>
  <si>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</si>
  <si>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</si>
  <si>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</si>
  <si>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</si>
  <si>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</si>
  <si>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</si>
  <si>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</si>
  <si>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</si>
  <si>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</si>
  <si>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</si>
  <si>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</si>
  <si>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</si>
  <si>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</si>
  <si>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</si>
  <si>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</si>
  <si>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</si>
  <si>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</si>
  <si>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</si>
  <si>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</si>
  <si>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</si>
  <si>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</si>
  <si>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</si>
  <si>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</si>
  <si>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</si>
  <si>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</si>
  <si>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</si>
  <si>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</si>
  <si>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</si>
  <si>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</si>
  <si>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</si>
  <si>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</si>
  <si>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</si>
  <si>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</si>
  <si>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</si>
  <si>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</si>
  <si>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</si>
  <si>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</si>
  <si>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Обследование спец. организациями</t>
  </si>
  <si>
    <t>Ремонт и обслуживание кол.приборов учётатепловой энергии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</si>
  <si>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</si>
  <si>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                     по дому № 25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</si>
</sst>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E123">
            <v>71216.774316</v>
          </cell>
        </row>
        <row r="124">
          <cell r="CE124">
            <v>117275.35776960004</v>
          </cell>
        </row>
        <row r="125">
          <cell r="CE125">
            <v>18554.516639999998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385</v>
      </c>
      <c r="B2" s="44"/>
      <c r="C2" s="44"/>
      <c r="D2" s="44"/>
      <c r="E2" s="1">
        <v>1261.8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28245.02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207046.64872560004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'[1]гук(2016)'!$CE$124</f>
        <v>117275.35776960004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'[1]гук(2016)'!$CE$123</f>
        <v>71216.774316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'[1]гук(2016)'!$CE$125</f>
        <v>18554.516639999998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181618.82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181618.82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181618.82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43131.35872560003</v>
      </c>
      <c r="E25" s="1">
        <f>D12-(D16+D10)+D260-D24+D11</f>
        <v>43131.35872560003</v>
      </c>
    </row>
    <row r="26" spans="1:22" s="14" customFormat="1" ht="35.25" customHeight="1">
      <c r="A26" s="45" t="s">
        <v>105</v>
      </c>
      <c r="B26" s="45"/>
      <c r="C26" s="45"/>
      <c r="D26" s="45"/>
      <c r="E26" s="1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14513.22</v>
      </c>
      <c r="E28" s="17">
        <v>14513.22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11.501997146932952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13" t="s">
        <v>330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119</v>
      </c>
      <c r="B34" s="9" t="s">
        <v>108</v>
      </c>
      <c r="C34" s="9" t="s">
        <v>76</v>
      </c>
      <c r="D34" s="31">
        <f>E35+E39+E43+E47+E51+E55</f>
        <v>13319.86</v>
      </c>
      <c r="E34" s="13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4" customFormat="1" ht="31.5">
      <c r="A35" s="30" t="s">
        <v>120</v>
      </c>
      <c r="B35" s="9" t="s">
        <v>109</v>
      </c>
      <c r="C35" s="9" t="s">
        <v>70</v>
      </c>
      <c r="D35" s="9" t="s">
        <v>14</v>
      </c>
      <c r="E35" s="13">
        <v>681.37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4" customFormat="1" ht="15.75">
      <c r="A36" s="30" t="s">
        <v>121</v>
      </c>
      <c r="B36" s="9" t="s">
        <v>110</v>
      </c>
      <c r="C36" s="9" t="s">
        <v>70</v>
      </c>
      <c r="D36" s="9" t="s">
        <v>21</v>
      </c>
      <c r="E36" s="13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4" customFormat="1" ht="15.75">
      <c r="A37" s="30" t="s">
        <v>122</v>
      </c>
      <c r="B37" s="9" t="s">
        <v>67</v>
      </c>
      <c r="C37" s="9" t="s">
        <v>70</v>
      </c>
      <c r="D37" s="9" t="s">
        <v>12</v>
      </c>
      <c r="E37" s="13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4" customFormat="1" ht="15.75">
      <c r="A38" s="30" t="s">
        <v>123</v>
      </c>
      <c r="B38" s="9" t="s">
        <v>111</v>
      </c>
      <c r="C38" s="9" t="s">
        <v>76</v>
      </c>
      <c r="D38" s="32">
        <f>E35/E2</f>
        <v>0.5399984149627517</v>
      </c>
      <c r="E38" s="1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4" customFormat="1" ht="31.5">
      <c r="A39" s="30" t="s">
        <v>124</v>
      </c>
      <c r="B39" s="9" t="s">
        <v>109</v>
      </c>
      <c r="C39" s="9" t="s">
        <v>70</v>
      </c>
      <c r="D39" s="9" t="s">
        <v>329</v>
      </c>
      <c r="E39" s="13">
        <v>390.65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4" customFormat="1" ht="15.75">
      <c r="A40" s="30" t="s">
        <v>125</v>
      </c>
      <c r="B40" s="9" t="s">
        <v>110</v>
      </c>
      <c r="C40" s="9" t="s">
        <v>70</v>
      </c>
      <c r="D40" s="9" t="s">
        <v>38</v>
      </c>
      <c r="E40" s="1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4" customFormat="1" ht="15.75">
      <c r="A41" s="30" t="s">
        <v>126</v>
      </c>
      <c r="B41" s="9" t="s">
        <v>67</v>
      </c>
      <c r="C41" s="9" t="s">
        <v>70</v>
      </c>
      <c r="D41" s="9" t="s">
        <v>12</v>
      </c>
      <c r="E41" s="1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4" customFormat="1" ht="15.75">
      <c r="A42" s="30" t="s">
        <v>127</v>
      </c>
      <c r="B42" s="9" t="s">
        <v>111</v>
      </c>
      <c r="C42" s="9" t="s">
        <v>76</v>
      </c>
      <c r="D42" s="32">
        <f>E39/E2</f>
        <v>0.30959740053891266</v>
      </c>
      <c r="E42" s="1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4" customFormat="1" ht="31.5">
      <c r="A43" s="30" t="s">
        <v>128</v>
      </c>
      <c r="B43" s="9" t="s">
        <v>109</v>
      </c>
      <c r="C43" s="9" t="s">
        <v>70</v>
      </c>
      <c r="D43" s="9" t="s">
        <v>15</v>
      </c>
      <c r="E43" s="13">
        <v>3421.05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4" customFormat="1" ht="15.75">
      <c r="A44" s="30" t="s">
        <v>129</v>
      </c>
      <c r="B44" s="9" t="s">
        <v>110</v>
      </c>
      <c r="C44" s="9" t="s">
        <v>70</v>
      </c>
      <c r="D44" s="9" t="s">
        <v>34</v>
      </c>
      <c r="E44" s="13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4" customFormat="1" ht="15.75">
      <c r="A45" s="30" t="s">
        <v>130</v>
      </c>
      <c r="B45" s="9" t="s">
        <v>67</v>
      </c>
      <c r="C45" s="9" t="s">
        <v>70</v>
      </c>
      <c r="D45" s="9" t="s">
        <v>12</v>
      </c>
      <c r="E45" s="13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4" customFormat="1" ht="15.75">
      <c r="A46" s="30" t="s">
        <v>131</v>
      </c>
      <c r="B46" s="9" t="s">
        <v>111</v>
      </c>
      <c r="C46" s="9" t="s">
        <v>76</v>
      </c>
      <c r="D46" s="31">
        <f>E43/E2</f>
        <v>2.711245839277223</v>
      </c>
      <c r="E46" s="1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4" customFormat="1" ht="31.5">
      <c r="A47" s="30" t="s">
        <v>344</v>
      </c>
      <c r="B47" s="9" t="s">
        <v>109</v>
      </c>
      <c r="C47" s="9" t="s">
        <v>70</v>
      </c>
      <c r="D47" s="9" t="s">
        <v>16</v>
      </c>
      <c r="E47" s="13">
        <v>8826.79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4" customFormat="1" ht="15.75">
      <c r="A48" s="30" t="s">
        <v>345</v>
      </c>
      <c r="B48" s="9" t="s">
        <v>110</v>
      </c>
      <c r="C48" s="9" t="s">
        <v>70</v>
      </c>
      <c r="D48" s="9" t="s">
        <v>17</v>
      </c>
      <c r="E48" s="1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4" customFormat="1" ht="15.75">
      <c r="A49" s="30" t="s">
        <v>346</v>
      </c>
      <c r="B49" s="9" t="s">
        <v>67</v>
      </c>
      <c r="C49" s="9" t="s">
        <v>70</v>
      </c>
      <c r="D49" s="9" t="s">
        <v>12</v>
      </c>
      <c r="E49" s="1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4" customFormat="1" ht="15.75">
      <c r="A50" s="30" t="s">
        <v>347</v>
      </c>
      <c r="B50" s="9" t="s">
        <v>111</v>
      </c>
      <c r="C50" s="9" t="s">
        <v>76</v>
      </c>
      <c r="D50" s="32">
        <f>E47/E2</f>
        <v>6.995395466793471</v>
      </c>
      <c r="E50" s="13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4" customFormat="1" ht="47.25">
      <c r="A51" s="30" t="s">
        <v>348</v>
      </c>
      <c r="B51" s="9" t="s">
        <v>109</v>
      </c>
      <c r="C51" s="9" t="s">
        <v>70</v>
      </c>
      <c r="D51" s="32" t="s">
        <v>332</v>
      </c>
      <c r="E51" s="13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4" customFormat="1" ht="15.75">
      <c r="A52" s="30" t="s">
        <v>349</v>
      </c>
      <c r="B52" s="9" t="s">
        <v>110</v>
      </c>
      <c r="C52" s="9" t="s">
        <v>70</v>
      </c>
      <c r="D52" s="32" t="s">
        <v>150</v>
      </c>
      <c r="E52" s="1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4" customFormat="1" ht="15.75">
      <c r="A53" s="30" t="s">
        <v>350</v>
      </c>
      <c r="B53" s="9" t="s">
        <v>67</v>
      </c>
      <c r="C53" s="9" t="s">
        <v>70</v>
      </c>
      <c r="D53" s="32" t="s">
        <v>12</v>
      </c>
      <c r="E53" s="1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4" customFormat="1" ht="15.75">
      <c r="A54" s="30" t="s">
        <v>351</v>
      </c>
      <c r="B54" s="9" t="s">
        <v>111</v>
      </c>
      <c r="C54" s="9" t="s">
        <v>76</v>
      </c>
      <c r="D54" s="32">
        <f>E51/E2</f>
        <v>0</v>
      </c>
      <c r="E54" s="1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4" customFormat="1" ht="31.5">
      <c r="A55" s="30" t="s">
        <v>352</v>
      </c>
      <c r="B55" s="9" t="s">
        <v>109</v>
      </c>
      <c r="C55" s="9" t="s">
        <v>70</v>
      </c>
      <c r="D55" s="32" t="s">
        <v>331</v>
      </c>
      <c r="E55" s="13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4" customFormat="1" ht="15.75">
      <c r="A56" s="30" t="s">
        <v>353</v>
      </c>
      <c r="B56" s="9" t="s">
        <v>110</v>
      </c>
      <c r="C56" s="9" t="s">
        <v>70</v>
      </c>
      <c r="D56" s="32" t="s">
        <v>150</v>
      </c>
      <c r="E56" s="1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4" customFormat="1" ht="15.75">
      <c r="A57" s="30" t="s">
        <v>354</v>
      </c>
      <c r="B57" s="9" t="s">
        <v>67</v>
      </c>
      <c r="C57" s="9" t="s">
        <v>70</v>
      </c>
      <c r="D57" s="32" t="s">
        <v>12</v>
      </c>
      <c r="E57" s="1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4" customFormat="1" ht="15.75">
      <c r="A58" s="30" t="s">
        <v>355</v>
      </c>
      <c r="B58" s="9" t="s">
        <v>111</v>
      </c>
      <c r="C58" s="9" t="s">
        <v>76</v>
      </c>
      <c r="D58" s="32">
        <f>E55/E2</f>
        <v>0</v>
      </c>
      <c r="E58" s="1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133</v>
      </c>
      <c r="B60" s="9" t="s">
        <v>108</v>
      </c>
      <c r="C60" s="9" t="s">
        <v>76</v>
      </c>
      <c r="D60" s="31">
        <f>E60</f>
        <v>12051.2</v>
      </c>
      <c r="E60" s="13">
        <v>12051.2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4" customFormat="1" ht="31.5">
      <c r="A61" s="30" t="s">
        <v>134</v>
      </c>
      <c r="B61" s="9" t="s">
        <v>109</v>
      </c>
      <c r="C61" s="9" t="s">
        <v>70</v>
      </c>
      <c r="D61" s="9" t="s">
        <v>19</v>
      </c>
      <c r="E61" s="1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4" customFormat="1" ht="15.75">
      <c r="A62" s="30" t="s">
        <v>135</v>
      </c>
      <c r="B62" s="9" t="s">
        <v>110</v>
      </c>
      <c r="C62" s="9" t="s">
        <v>70</v>
      </c>
      <c r="D62" s="9" t="s">
        <v>20</v>
      </c>
      <c r="E62" s="1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4" customFormat="1" ht="15.75">
      <c r="A63" s="30" t="s">
        <v>136</v>
      </c>
      <c r="B63" s="9" t="s">
        <v>67</v>
      </c>
      <c r="C63" s="9" t="s">
        <v>70</v>
      </c>
      <c r="D63" s="9" t="s">
        <v>12</v>
      </c>
      <c r="E63" s="1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4" customFormat="1" ht="15.75">
      <c r="A64" s="30" t="s">
        <v>137</v>
      </c>
      <c r="B64" s="9" t="s">
        <v>111</v>
      </c>
      <c r="C64" s="9" t="s">
        <v>76</v>
      </c>
      <c r="D64" s="33">
        <f>E60/E2</f>
        <v>9.55080044381043</v>
      </c>
      <c r="E64" s="1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9" customFormat="1" ht="15.75">
      <c r="A65" s="26" t="s">
        <v>138</v>
      </c>
      <c r="B65" s="27" t="s">
        <v>107</v>
      </c>
      <c r="C65" s="27" t="s">
        <v>70</v>
      </c>
      <c r="D65" s="27" t="s">
        <v>382</v>
      </c>
      <c r="E65" s="13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.75">
      <c r="A66" s="30" t="s">
        <v>139</v>
      </c>
      <c r="B66" s="9" t="s">
        <v>108</v>
      </c>
      <c r="C66" s="9" t="s">
        <v>76</v>
      </c>
      <c r="D66" s="9">
        <v>0</v>
      </c>
      <c r="E66" s="1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4" customFormat="1" ht="31.5">
      <c r="A67" s="30" t="s">
        <v>140</v>
      </c>
      <c r="B67" s="9" t="s">
        <v>109</v>
      </c>
      <c r="C67" s="9" t="s">
        <v>70</v>
      </c>
      <c r="D67" s="9" t="s">
        <v>382</v>
      </c>
      <c r="E67" s="1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4" customFormat="1" ht="15.75">
      <c r="A68" s="30" t="s">
        <v>141</v>
      </c>
      <c r="B68" s="9" t="s">
        <v>110</v>
      </c>
      <c r="C68" s="9" t="s">
        <v>70</v>
      </c>
      <c r="D68" s="9" t="s">
        <v>27</v>
      </c>
      <c r="E68" s="1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4" customFormat="1" ht="15.75">
      <c r="A69" s="30" t="s">
        <v>142</v>
      </c>
      <c r="B69" s="9" t="s">
        <v>67</v>
      </c>
      <c r="C69" s="9" t="s">
        <v>70</v>
      </c>
      <c r="D69" s="9" t="s">
        <v>12</v>
      </c>
      <c r="E69" s="1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4" customFormat="1" ht="15.75">
      <c r="A70" s="30" t="s">
        <v>143</v>
      </c>
      <c r="B70" s="9" t="s">
        <v>111</v>
      </c>
      <c r="C70" s="9" t="s">
        <v>76</v>
      </c>
      <c r="D70" s="9">
        <v>0</v>
      </c>
      <c r="E70" s="1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9" customFormat="1" ht="15.75">
      <c r="A71" s="26" t="s">
        <v>144</v>
      </c>
      <c r="B71" s="27" t="s">
        <v>107</v>
      </c>
      <c r="C71" s="27" t="s">
        <v>70</v>
      </c>
      <c r="D71" s="27" t="s">
        <v>23</v>
      </c>
      <c r="E71" s="1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.75">
      <c r="A72" s="30" t="s">
        <v>145</v>
      </c>
      <c r="B72" s="9" t="s">
        <v>108</v>
      </c>
      <c r="C72" s="9" t="s">
        <v>76</v>
      </c>
      <c r="D72" s="31">
        <f>E72</f>
        <v>18554.52</v>
      </c>
      <c r="E72" s="13">
        <v>18554.52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4" customFormat="1" ht="31.5">
      <c r="A73" s="30" t="s">
        <v>146</v>
      </c>
      <c r="B73" s="9" t="s">
        <v>109</v>
      </c>
      <c r="C73" s="9" t="s">
        <v>70</v>
      </c>
      <c r="D73" s="9" t="s">
        <v>7</v>
      </c>
      <c r="E73" s="1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4" customFormat="1" ht="15.75">
      <c r="A74" s="30" t="s">
        <v>147</v>
      </c>
      <c r="B74" s="9" t="s">
        <v>110</v>
      </c>
      <c r="C74" s="9" t="s">
        <v>70</v>
      </c>
      <c r="D74" s="9" t="s">
        <v>20</v>
      </c>
      <c r="E74" s="1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4" customFormat="1" ht="15.75">
      <c r="A75" s="30" t="s">
        <v>148</v>
      </c>
      <c r="B75" s="9" t="s">
        <v>67</v>
      </c>
      <c r="C75" s="9" t="s">
        <v>70</v>
      </c>
      <c r="D75" s="9" t="s">
        <v>12</v>
      </c>
      <c r="E75" s="1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4" customFormat="1" ht="15.75">
      <c r="A76" s="30" t="s">
        <v>149</v>
      </c>
      <c r="B76" s="9" t="s">
        <v>111</v>
      </c>
      <c r="C76" s="9" t="s">
        <v>76</v>
      </c>
      <c r="D76" s="33">
        <f>E72/E2</f>
        <v>14.704802662862578</v>
      </c>
      <c r="E76" s="1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9" customFormat="1" ht="31.5">
      <c r="A77" s="26" t="s">
        <v>151</v>
      </c>
      <c r="B77" s="27" t="s">
        <v>107</v>
      </c>
      <c r="C77" s="27" t="s">
        <v>70</v>
      </c>
      <c r="D77" s="27" t="s">
        <v>57</v>
      </c>
      <c r="E77" s="13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.75">
      <c r="A78" s="30" t="s">
        <v>152</v>
      </c>
      <c r="B78" s="9" t="s">
        <v>108</v>
      </c>
      <c r="C78" s="9" t="s">
        <v>76</v>
      </c>
      <c r="D78" s="9">
        <f>E79</f>
        <v>0</v>
      </c>
      <c r="E78" s="1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4" customFormat="1" ht="31.5">
      <c r="A79" s="30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4" customFormat="1" ht="15.75">
      <c r="A80" s="30" t="s">
        <v>154</v>
      </c>
      <c r="B80" s="9" t="s">
        <v>110</v>
      </c>
      <c r="C80" s="9" t="s">
        <v>70</v>
      </c>
      <c r="D80" s="9" t="s">
        <v>150</v>
      </c>
      <c r="E80" s="1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4" customFormat="1" ht="15.75">
      <c r="A81" s="30" t="s">
        <v>155</v>
      </c>
      <c r="B81" s="9" t="s">
        <v>67</v>
      </c>
      <c r="C81" s="9" t="s">
        <v>70</v>
      </c>
      <c r="D81" s="9" t="s">
        <v>12</v>
      </c>
      <c r="E81" s="1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4" customFormat="1" ht="15.7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9" customFormat="1" ht="31.5">
      <c r="A83" s="26" t="s">
        <v>158</v>
      </c>
      <c r="B83" s="27" t="s">
        <v>107</v>
      </c>
      <c r="C83" s="27" t="s">
        <v>70</v>
      </c>
      <c r="D83" s="27" t="s">
        <v>58</v>
      </c>
      <c r="E83" s="13">
        <v>492.73</v>
      </c>
      <c r="F83" s="28" t="s">
        <v>341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.75">
      <c r="A84" s="30" t="s">
        <v>159</v>
      </c>
      <c r="B84" s="9" t="s">
        <v>108</v>
      </c>
      <c r="C84" s="9" t="s">
        <v>76</v>
      </c>
      <c r="D84" s="9">
        <f>E83</f>
        <v>492.73</v>
      </c>
      <c r="E84" s="13"/>
      <c r="F84" s="36">
        <v>3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4" customFormat="1" ht="31.5">
      <c r="A85" s="30" t="s">
        <v>160</v>
      </c>
      <c r="B85" s="9" t="s">
        <v>109</v>
      </c>
      <c r="C85" s="9" t="s">
        <v>70</v>
      </c>
      <c r="D85" s="9" t="s">
        <v>58</v>
      </c>
      <c r="E85" s="1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4" customFormat="1" ht="15.75">
      <c r="A86" s="30" t="s">
        <v>161</v>
      </c>
      <c r="B86" s="9" t="s">
        <v>110</v>
      </c>
      <c r="C86" s="9" t="s">
        <v>70</v>
      </c>
      <c r="D86" s="9" t="s">
        <v>157</v>
      </c>
      <c r="E86" s="1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4" customFormat="1" ht="15.75">
      <c r="A87" s="30" t="s">
        <v>162</v>
      </c>
      <c r="B87" s="9" t="s">
        <v>67</v>
      </c>
      <c r="C87" s="9" t="s">
        <v>70</v>
      </c>
      <c r="D87" s="9" t="s">
        <v>22</v>
      </c>
      <c r="E87" s="1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4" customFormat="1" ht="15.75">
      <c r="A88" s="30" t="s">
        <v>163</v>
      </c>
      <c r="B88" s="9" t="s">
        <v>111</v>
      </c>
      <c r="C88" s="9" t="s">
        <v>76</v>
      </c>
      <c r="D88" s="33">
        <f>E83/F84</f>
        <v>164.24333333333334</v>
      </c>
      <c r="E88" s="1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9" customFormat="1" ht="15.75">
      <c r="A89" s="26" t="s">
        <v>164</v>
      </c>
      <c r="B89" s="27" t="s">
        <v>107</v>
      </c>
      <c r="C89" s="27" t="s">
        <v>70</v>
      </c>
      <c r="D89" s="27" t="s">
        <v>24</v>
      </c>
      <c r="E89" s="1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.75">
      <c r="A90" s="30" t="s">
        <v>165</v>
      </c>
      <c r="B90" s="9" t="s">
        <v>108</v>
      </c>
      <c r="C90" s="9" t="s">
        <v>76</v>
      </c>
      <c r="D90" s="9">
        <f>E91+E95</f>
        <v>44622.29</v>
      </c>
      <c r="E90" s="13"/>
      <c r="F90" s="28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4" customFormat="1" ht="31.5">
      <c r="A91" s="30" t="s">
        <v>166</v>
      </c>
      <c r="B91" s="9" t="s">
        <v>109</v>
      </c>
      <c r="C91" s="9" t="s">
        <v>70</v>
      </c>
      <c r="D91" s="9" t="s">
        <v>6</v>
      </c>
      <c r="E91" s="13">
        <v>15474.71</v>
      </c>
      <c r="F91" s="28" t="s">
        <v>343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4" customFormat="1" ht="15.75">
      <c r="A92" s="30" t="s">
        <v>167</v>
      </c>
      <c r="B92" s="9" t="s">
        <v>110</v>
      </c>
      <c r="C92" s="9" t="s">
        <v>70</v>
      </c>
      <c r="D92" s="9" t="s">
        <v>25</v>
      </c>
      <c r="E92" s="13"/>
      <c r="F92" s="28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4" customFormat="1" ht="15.75">
      <c r="A93" s="30" t="s">
        <v>168</v>
      </c>
      <c r="B93" s="9" t="s">
        <v>67</v>
      </c>
      <c r="C93" s="9" t="s">
        <v>70</v>
      </c>
      <c r="D93" s="9" t="s">
        <v>12</v>
      </c>
      <c r="E93" s="13"/>
      <c r="F93" s="28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4" customFormat="1" ht="15.75">
      <c r="A94" s="30" t="s">
        <v>169</v>
      </c>
      <c r="B94" s="9" t="s">
        <v>111</v>
      </c>
      <c r="C94" s="9" t="s">
        <v>76</v>
      </c>
      <c r="D94" s="35">
        <f>E91/E2</f>
        <v>12.263995878903154</v>
      </c>
      <c r="E94" s="13"/>
      <c r="F94" s="28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4" customFormat="1" ht="31.5">
      <c r="A95" s="30" t="s">
        <v>170</v>
      </c>
      <c r="B95" s="9" t="s">
        <v>109</v>
      </c>
      <c r="C95" s="9" t="s">
        <v>70</v>
      </c>
      <c r="D95" s="9" t="s">
        <v>5</v>
      </c>
      <c r="E95" s="13">
        <v>29147.58</v>
      </c>
      <c r="F95" s="28" t="s">
        <v>343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4" customFormat="1" ht="15.75">
      <c r="A96" s="30" t="s">
        <v>171</v>
      </c>
      <c r="B96" s="9" t="s">
        <v>110</v>
      </c>
      <c r="C96" s="9" t="s">
        <v>70</v>
      </c>
      <c r="D96" s="9" t="s">
        <v>20</v>
      </c>
      <c r="E96" s="13"/>
      <c r="F96" s="28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4" customFormat="1" ht="15.75">
      <c r="A97" s="30" t="s">
        <v>172</v>
      </c>
      <c r="B97" s="9" t="s">
        <v>67</v>
      </c>
      <c r="C97" s="9" t="s">
        <v>70</v>
      </c>
      <c r="D97" s="9" t="s">
        <v>12</v>
      </c>
      <c r="E97" s="13"/>
      <c r="F97" s="28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4" customFormat="1" ht="15.75">
      <c r="A98" s="30" t="s">
        <v>173</v>
      </c>
      <c r="B98" s="9" t="s">
        <v>111</v>
      </c>
      <c r="C98" s="9" t="s">
        <v>76</v>
      </c>
      <c r="D98" s="35">
        <f>E95/E2</f>
        <v>23.1</v>
      </c>
      <c r="E98" s="13"/>
      <c r="F98" s="28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9" customFormat="1" ht="47.25">
      <c r="A99" s="26" t="s">
        <v>175</v>
      </c>
      <c r="B99" s="27" t="s">
        <v>107</v>
      </c>
      <c r="C99" s="27" t="s">
        <v>70</v>
      </c>
      <c r="D99" s="27" t="s">
        <v>26</v>
      </c>
      <c r="E99" s="13"/>
      <c r="F99" s="9" t="s">
        <v>342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.75">
      <c r="A100" s="30" t="s">
        <v>176</v>
      </c>
      <c r="B100" s="9" t="s">
        <v>108</v>
      </c>
      <c r="C100" s="9" t="s">
        <v>76</v>
      </c>
      <c r="D100" s="9">
        <f>E101+E105</f>
        <v>152.79</v>
      </c>
      <c r="E100" s="13"/>
      <c r="F100" s="9">
        <v>277.8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4" customFormat="1" ht="31.5">
      <c r="A101" s="30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2" t="s">
        <v>376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4" customFormat="1" ht="15.75">
      <c r="A102" s="30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4" customFormat="1" ht="15.75">
      <c r="A103" s="30" t="s">
        <v>179</v>
      </c>
      <c r="B103" s="9" t="s">
        <v>67</v>
      </c>
      <c r="C103" s="9" t="s">
        <v>70</v>
      </c>
      <c r="D103" s="9" t="s">
        <v>174</v>
      </c>
      <c r="E103" s="13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4" customFormat="1" ht="31.5">
      <c r="A104" s="30" t="s">
        <v>180</v>
      </c>
      <c r="B104" s="9" t="s">
        <v>111</v>
      </c>
      <c r="C104" s="9" t="s">
        <v>76</v>
      </c>
      <c r="D104" s="33">
        <f>E101/F100</f>
        <v>0</v>
      </c>
      <c r="E104" s="13"/>
      <c r="F104" s="9" t="s">
        <v>342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4" customFormat="1" ht="31.5">
      <c r="A105" s="30" t="s">
        <v>181</v>
      </c>
      <c r="B105" s="9" t="s">
        <v>109</v>
      </c>
      <c r="C105" s="9" t="s">
        <v>70</v>
      </c>
      <c r="D105" s="9" t="s">
        <v>8</v>
      </c>
      <c r="E105" s="13">
        <v>152.79</v>
      </c>
      <c r="F105" s="9">
        <f>F100</f>
        <v>277.8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4" customFormat="1" ht="15.75">
      <c r="A106" s="30" t="s">
        <v>182</v>
      </c>
      <c r="B106" s="9" t="s">
        <v>110</v>
      </c>
      <c r="C106" s="9" t="s">
        <v>70</v>
      </c>
      <c r="D106" s="9" t="s">
        <v>28</v>
      </c>
      <c r="E106" s="1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4" customFormat="1" ht="15.75">
      <c r="A107" s="30" t="s">
        <v>183</v>
      </c>
      <c r="B107" s="9" t="s">
        <v>67</v>
      </c>
      <c r="C107" s="9" t="s">
        <v>70</v>
      </c>
      <c r="D107" s="9" t="s">
        <v>174</v>
      </c>
      <c r="E107" s="13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4" customFormat="1" ht="15.75">
      <c r="A108" s="30" t="s">
        <v>184</v>
      </c>
      <c r="B108" s="9" t="s">
        <v>111</v>
      </c>
      <c r="C108" s="9" t="s">
        <v>76</v>
      </c>
      <c r="D108" s="33">
        <f>E105/F105</f>
        <v>0.5499999999999999</v>
      </c>
      <c r="E108" s="13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9" customFormat="1" ht="63">
      <c r="A109" s="26" t="s">
        <v>185</v>
      </c>
      <c r="B109" s="27" t="s">
        <v>107</v>
      </c>
      <c r="C109" s="27" t="s">
        <v>70</v>
      </c>
      <c r="D109" s="27" t="s">
        <v>29</v>
      </c>
      <c r="E109" s="13"/>
      <c r="F109" s="36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.7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32375.76</v>
      </c>
      <c r="E110" s="13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4" customFormat="1" ht="31.5">
      <c r="A111" s="30" t="s">
        <v>187</v>
      </c>
      <c r="B111" s="9" t="s">
        <v>109</v>
      </c>
      <c r="C111" s="9" t="s">
        <v>70</v>
      </c>
      <c r="D111" s="9" t="s">
        <v>30</v>
      </c>
      <c r="E111" s="13">
        <v>489.38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4" customFormat="1" ht="15.75">
      <c r="A112" s="30" t="s">
        <v>188</v>
      </c>
      <c r="B112" s="9" t="s">
        <v>110</v>
      </c>
      <c r="C112" s="9" t="s">
        <v>70</v>
      </c>
      <c r="D112" s="9" t="s">
        <v>25</v>
      </c>
      <c r="E112" s="1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4" customFormat="1" ht="15.75">
      <c r="A113" s="30" t="s">
        <v>189</v>
      </c>
      <c r="B113" s="9" t="s">
        <v>67</v>
      </c>
      <c r="C113" s="9" t="s">
        <v>70</v>
      </c>
      <c r="D113" s="9" t="s">
        <v>12</v>
      </c>
      <c r="E113" s="1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4" customFormat="1" ht="15.75">
      <c r="A114" s="30" t="s">
        <v>190</v>
      </c>
      <c r="B114" s="9" t="s">
        <v>111</v>
      </c>
      <c r="C114" s="9" t="s">
        <v>76</v>
      </c>
      <c r="D114" s="33">
        <f>E111/E2</f>
        <v>0.3878427643049612</v>
      </c>
      <c r="E114" s="1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4" customFormat="1" ht="31.5">
      <c r="A115" s="30" t="s">
        <v>191</v>
      </c>
      <c r="B115" s="9" t="s">
        <v>109</v>
      </c>
      <c r="C115" s="9" t="s">
        <v>70</v>
      </c>
      <c r="D115" s="9" t="s">
        <v>31</v>
      </c>
      <c r="E115" s="13">
        <v>2407.51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4" customFormat="1" ht="15.75">
      <c r="A116" s="30" t="s">
        <v>192</v>
      </c>
      <c r="B116" s="9" t="s">
        <v>110</v>
      </c>
      <c r="C116" s="9" t="s">
        <v>70</v>
      </c>
      <c r="D116" s="9" t="s">
        <v>32</v>
      </c>
      <c r="E116" s="13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4" customFormat="1" ht="15.75">
      <c r="A117" s="30" t="s">
        <v>193</v>
      </c>
      <c r="B117" s="9" t="s">
        <v>67</v>
      </c>
      <c r="C117" s="9" t="s">
        <v>70</v>
      </c>
      <c r="D117" s="9" t="s">
        <v>12</v>
      </c>
      <c r="E117" s="1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4" customFormat="1" ht="15.75">
      <c r="A118" s="30" t="s">
        <v>194</v>
      </c>
      <c r="B118" s="9" t="s">
        <v>111</v>
      </c>
      <c r="C118" s="9" t="s">
        <v>76</v>
      </c>
      <c r="D118" s="33">
        <f>E115/E2</f>
        <v>1.9079965129180538</v>
      </c>
      <c r="E118" s="13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4" customFormat="1" ht="31.5">
      <c r="A119" s="30" t="s">
        <v>195</v>
      </c>
      <c r="B119" s="9" t="s">
        <v>109</v>
      </c>
      <c r="C119" s="9" t="s">
        <v>70</v>
      </c>
      <c r="D119" s="9" t="s">
        <v>3</v>
      </c>
      <c r="E119" s="13">
        <v>912.13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4" customFormat="1" ht="15.75">
      <c r="A120" s="30" t="s">
        <v>196</v>
      </c>
      <c r="B120" s="9" t="s">
        <v>110</v>
      </c>
      <c r="C120" s="9" t="s">
        <v>70</v>
      </c>
      <c r="D120" s="9" t="s">
        <v>33</v>
      </c>
      <c r="E120" s="13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4" customFormat="1" ht="15.75">
      <c r="A121" s="30" t="s">
        <v>197</v>
      </c>
      <c r="B121" s="9" t="s">
        <v>67</v>
      </c>
      <c r="C121" s="9" t="s">
        <v>70</v>
      </c>
      <c r="D121" s="9" t="s">
        <v>12</v>
      </c>
      <c r="E121" s="13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4" customFormat="1" ht="15.75">
      <c r="A122" s="30" t="s">
        <v>198</v>
      </c>
      <c r="B122" s="9" t="s">
        <v>111</v>
      </c>
      <c r="C122" s="9" t="s">
        <v>76</v>
      </c>
      <c r="D122" s="33">
        <f>E119/E2</f>
        <v>0.722880012680298</v>
      </c>
      <c r="E122" s="13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4" customFormat="1" ht="31.5">
      <c r="A123" s="30" t="s">
        <v>199</v>
      </c>
      <c r="B123" s="9" t="s">
        <v>109</v>
      </c>
      <c r="C123" s="9" t="s">
        <v>70</v>
      </c>
      <c r="D123" s="9" t="s">
        <v>2</v>
      </c>
      <c r="E123" s="13">
        <v>11191.09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4" customFormat="1" ht="15.75">
      <c r="A124" s="30" t="s">
        <v>200</v>
      </c>
      <c r="B124" s="9" t="s">
        <v>110</v>
      </c>
      <c r="C124" s="9" t="s">
        <v>70</v>
      </c>
      <c r="D124" s="9" t="s">
        <v>34</v>
      </c>
      <c r="E124" s="13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4" customFormat="1" ht="15.75">
      <c r="A125" s="30" t="s">
        <v>201</v>
      </c>
      <c r="B125" s="9" t="s">
        <v>67</v>
      </c>
      <c r="C125" s="9" t="s">
        <v>70</v>
      </c>
      <c r="D125" s="9" t="s">
        <v>12</v>
      </c>
      <c r="E125" s="13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4" customFormat="1" ht="15.75">
      <c r="A126" s="30" t="s">
        <v>202</v>
      </c>
      <c r="B126" s="9" t="s">
        <v>111</v>
      </c>
      <c r="C126" s="9" t="s">
        <v>76</v>
      </c>
      <c r="D126" s="33">
        <f>E123/E2</f>
        <v>8.869147249960374</v>
      </c>
      <c r="E126" s="13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4" customFormat="1" ht="47.25">
      <c r="A127" s="30" t="s">
        <v>203</v>
      </c>
      <c r="B127" s="9" t="s">
        <v>109</v>
      </c>
      <c r="C127" s="9" t="s">
        <v>70</v>
      </c>
      <c r="D127" s="9" t="s">
        <v>35</v>
      </c>
      <c r="E127" s="13">
        <v>7753.01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4" customFormat="1" ht="15.75">
      <c r="A128" s="30" t="s">
        <v>204</v>
      </c>
      <c r="B128" s="9" t="s">
        <v>110</v>
      </c>
      <c r="C128" s="9" t="s">
        <v>70</v>
      </c>
      <c r="D128" s="9" t="s">
        <v>36</v>
      </c>
      <c r="E128" s="13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4" customFormat="1" ht="15.75">
      <c r="A129" s="30" t="s">
        <v>205</v>
      </c>
      <c r="B129" s="9" t="s">
        <v>67</v>
      </c>
      <c r="C129" s="9" t="s">
        <v>70</v>
      </c>
      <c r="D129" s="9" t="s">
        <v>12</v>
      </c>
      <c r="E129" s="13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4" customFormat="1" ht="15.75">
      <c r="A130" s="30" t="s">
        <v>206</v>
      </c>
      <c r="B130" s="9" t="s">
        <v>111</v>
      </c>
      <c r="C130" s="9" t="s">
        <v>76</v>
      </c>
      <c r="D130" s="33">
        <f>E127/E2</f>
        <v>6.144404818513236</v>
      </c>
      <c r="E130" s="13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4" customFormat="1" ht="31.5">
      <c r="A131" s="30" t="s">
        <v>207</v>
      </c>
      <c r="B131" s="9" t="s">
        <v>109</v>
      </c>
      <c r="C131" s="9" t="s">
        <v>70</v>
      </c>
      <c r="D131" s="9" t="s">
        <v>37</v>
      </c>
      <c r="E131" s="13">
        <v>4297.69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4" customFormat="1" ht="15.75">
      <c r="A132" s="30" t="s">
        <v>208</v>
      </c>
      <c r="B132" s="9" t="s">
        <v>110</v>
      </c>
      <c r="C132" s="9" t="s">
        <v>70</v>
      </c>
      <c r="D132" s="9" t="s">
        <v>38</v>
      </c>
      <c r="E132" s="1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4" customFormat="1" ht="15.75">
      <c r="A133" s="30" t="s">
        <v>209</v>
      </c>
      <c r="B133" s="9" t="s">
        <v>67</v>
      </c>
      <c r="C133" s="9" t="s">
        <v>70</v>
      </c>
      <c r="D133" s="9" t="s">
        <v>12</v>
      </c>
      <c r="E133" s="1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4" customFormat="1" ht="15.75">
      <c r="A134" s="30" t="s">
        <v>210</v>
      </c>
      <c r="B134" s="9" t="s">
        <v>111</v>
      </c>
      <c r="C134" s="9" t="s">
        <v>76</v>
      </c>
      <c r="D134" s="33">
        <f>E131/E2</f>
        <v>3.4059993659851004</v>
      </c>
      <c r="E134" s="1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4" customFormat="1" ht="31.5">
      <c r="A135" s="30" t="s">
        <v>211</v>
      </c>
      <c r="B135" s="9" t="s">
        <v>109</v>
      </c>
      <c r="C135" s="9" t="s">
        <v>70</v>
      </c>
      <c r="D135" s="9" t="s">
        <v>39</v>
      </c>
      <c r="E135" s="13">
        <v>2337.48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4" customFormat="1" ht="15.75">
      <c r="A136" s="30" t="s">
        <v>212</v>
      </c>
      <c r="B136" s="9" t="s">
        <v>110</v>
      </c>
      <c r="C136" s="9" t="s">
        <v>70</v>
      </c>
      <c r="D136" s="9" t="s">
        <v>27</v>
      </c>
      <c r="E136" s="13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4" customFormat="1" ht="15.75">
      <c r="A137" s="30" t="s">
        <v>213</v>
      </c>
      <c r="B137" s="9" t="s">
        <v>67</v>
      </c>
      <c r="C137" s="9" t="s">
        <v>70</v>
      </c>
      <c r="D137" s="9" t="s">
        <v>12</v>
      </c>
      <c r="E137" s="13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4" customFormat="1" ht="15.75">
      <c r="A138" s="30" t="s">
        <v>214</v>
      </c>
      <c r="B138" s="9" t="s">
        <v>111</v>
      </c>
      <c r="C138" s="9" t="s">
        <v>76</v>
      </c>
      <c r="D138" s="33">
        <f>E135/E2</f>
        <v>1.8524964336661913</v>
      </c>
      <c r="E138" s="13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4" customFormat="1" ht="31.5">
      <c r="A139" s="30" t="s">
        <v>215</v>
      </c>
      <c r="B139" s="9" t="s">
        <v>109</v>
      </c>
      <c r="C139" s="9" t="s">
        <v>70</v>
      </c>
      <c r="D139" s="9" t="s">
        <v>40</v>
      </c>
      <c r="E139" s="13">
        <v>910.51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4" customFormat="1" ht="15.75">
      <c r="A140" s="30" t="s">
        <v>216</v>
      </c>
      <c r="B140" s="9" t="s">
        <v>110</v>
      </c>
      <c r="C140" s="9" t="s">
        <v>70</v>
      </c>
      <c r="D140" s="9" t="s">
        <v>34</v>
      </c>
      <c r="E140" s="13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4" customFormat="1" ht="15.75">
      <c r="A141" s="30" t="s">
        <v>217</v>
      </c>
      <c r="B141" s="9" t="s">
        <v>67</v>
      </c>
      <c r="C141" s="9" t="s">
        <v>70</v>
      </c>
      <c r="D141" s="9" t="s">
        <v>12</v>
      </c>
      <c r="E141" s="1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4" customFormat="1" ht="15.75">
      <c r="A142" s="30" t="s">
        <v>218</v>
      </c>
      <c r="B142" s="9" t="s">
        <v>111</v>
      </c>
      <c r="C142" s="9" t="s">
        <v>76</v>
      </c>
      <c r="D142" s="33">
        <f>E139/E2</f>
        <v>0.721596132509114</v>
      </c>
      <c r="E142" s="1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4" customFormat="1" ht="31.5">
      <c r="A143" s="30" t="s">
        <v>356</v>
      </c>
      <c r="B143" s="9" t="s">
        <v>109</v>
      </c>
      <c r="C143" s="9" t="s">
        <v>70</v>
      </c>
      <c r="D143" s="9" t="s">
        <v>338</v>
      </c>
      <c r="E143" s="13">
        <v>430.78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4" customFormat="1" ht="15.75">
      <c r="A144" s="30" t="s">
        <v>357</v>
      </c>
      <c r="B144" s="9" t="s">
        <v>110</v>
      </c>
      <c r="C144" s="9" t="s">
        <v>70</v>
      </c>
      <c r="D144" s="9" t="s">
        <v>38</v>
      </c>
      <c r="E144" s="1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4" customFormat="1" ht="15.75">
      <c r="A145" s="30" t="s">
        <v>358</v>
      </c>
      <c r="B145" s="9" t="s">
        <v>67</v>
      </c>
      <c r="C145" s="9" t="s">
        <v>70</v>
      </c>
      <c r="D145" s="9" t="s">
        <v>12</v>
      </c>
      <c r="E145" s="1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4" customFormat="1" ht="15.75">
      <c r="A146" s="30" t="s">
        <v>359</v>
      </c>
      <c r="B146" s="9" t="s">
        <v>111</v>
      </c>
      <c r="C146" s="9" t="s">
        <v>76</v>
      </c>
      <c r="D146" s="33">
        <f>E143/E2</f>
        <v>0.3414011729275638</v>
      </c>
      <c r="E146" s="1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4" customFormat="1" ht="31.5">
      <c r="A147" s="30"/>
      <c r="B147" s="9" t="s">
        <v>109</v>
      </c>
      <c r="C147" s="9" t="s">
        <v>70</v>
      </c>
      <c r="D147" s="33" t="s">
        <v>337</v>
      </c>
      <c r="E147" s="13">
        <v>0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4" customFormat="1" ht="15.75">
      <c r="A148" s="30"/>
      <c r="B148" s="9" t="s">
        <v>110</v>
      </c>
      <c r="C148" s="9" t="s">
        <v>70</v>
      </c>
      <c r="D148" s="33" t="s">
        <v>34</v>
      </c>
      <c r="E148" s="1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4" customFormat="1" ht="15.75">
      <c r="A149" s="30"/>
      <c r="B149" s="9" t="s">
        <v>67</v>
      </c>
      <c r="C149" s="9" t="s">
        <v>70</v>
      </c>
      <c r="D149" s="33" t="s">
        <v>12</v>
      </c>
      <c r="E149" s="13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4" customFormat="1" ht="15.75">
      <c r="A150" s="30"/>
      <c r="B150" s="9" t="s">
        <v>111</v>
      </c>
      <c r="C150" s="9" t="s">
        <v>76</v>
      </c>
      <c r="D150" s="33">
        <f>E147/E2</f>
        <v>0</v>
      </c>
      <c r="E150" s="13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4" customFormat="1" ht="31.5">
      <c r="A151" s="30" t="s">
        <v>360</v>
      </c>
      <c r="B151" s="9" t="s">
        <v>109</v>
      </c>
      <c r="C151" s="9" t="s">
        <v>70</v>
      </c>
      <c r="D151" s="33" t="s">
        <v>339</v>
      </c>
      <c r="E151" s="13">
        <v>749.33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4" customFormat="1" ht="15.75">
      <c r="A152" s="30" t="s">
        <v>361</v>
      </c>
      <c r="B152" s="9" t="s">
        <v>110</v>
      </c>
      <c r="C152" s="9" t="s">
        <v>70</v>
      </c>
      <c r="D152" s="33" t="s">
        <v>27</v>
      </c>
      <c r="E152" s="13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4" customFormat="1" ht="15.75">
      <c r="A153" s="30" t="s">
        <v>362</v>
      </c>
      <c r="B153" s="9" t="s">
        <v>67</v>
      </c>
      <c r="C153" s="9" t="s">
        <v>70</v>
      </c>
      <c r="D153" s="33" t="s">
        <v>12</v>
      </c>
      <c r="E153" s="13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4" customFormat="1" ht="15.75">
      <c r="A154" s="30" t="s">
        <v>363</v>
      </c>
      <c r="B154" s="9" t="s">
        <v>111</v>
      </c>
      <c r="C154" s="9" t="s">
        <v>76</v>
      </c>
      <c r="D154" s="33">
        <f>E151/E2</f>
        <v>0.5938579806625456</v>
      </c>
      <c r="E154" s="13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4" customFormat="1" ht="31.5">
      <c r="A155" s="30" t="s">
        <v>364</v>
      </c>
      <c r="B155" s="9" t="s">
        <v>109</v>
      </c>
      <c r="C155" s="9" t="s">
        <v>70</v>
      </c>
      <c r="D155" s="33" t="s">
        <v>336</v>
      </c>
      <c r="E155" s="13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4" customFormat="1" ht="15.75">
      <c r="A156" s="30" t="s">
        <v>365</v>
      </c>
      <c r="B156" s="9" t="s">
        <v>110</v>
      </c>
      <c r="C156" s="9" t="s">
        <v>70</v>
      </c>
      <c r="D156" s="33" t="s">
        <v>27</v>
      </c>
      <c r="E156" s="1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4" customFormat="1" ht="15.75">
      <c r="A157" s="30" t="s">
        <v>366</v>
      </c>
      <c r="B157" s="9" t="s">
        <v>67</v>
      </c>
      <c r="C157" s="9" t="s">
        <v>70</v>
      </c>
      <c r="D157" s="33" t="s">
        <v>12</v>
      </c>
      <c r="E157" s="13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4" customFormat="1" ht="15.75">
      <c r="A158" s="30" t="s">
        <v>367</v>
      </c>
      <c r="B158" s="9" t="s">
        <v>111</v>
      </c>
      <c r="C158" s="9" t="s">
        <v>76</v>
      </c>
      <c r="D158" s="33">
        <f>E155/E2</f>
        <v>0</v>
      </c>
      <c r="E158" s="13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4" customFormat="1" ht="31.5">
      <c r="A159" s="30"/>
      <c r="B159" s="9" t="s">
        <v>109</v>
      </c>
      <c r="C159" s="9" t="s">
        <v>70</v>
      </c>
      <c r="D159" s="33" t="s">
        <v>378</v>
      </c>
      <c r="E159" s="13">
        <v>896.85</v>
      </c>
      <c r="F159" s="37" t="s">
        <v>377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4" customFormat="1" ht="15.75">
      <c r="A160" s="30"/>
      <c r="B160" s="9" t="s">
        <v>110</v>
      </c>
      <c r="C160" s="9" t="s">
        <v>70</v>
      </c>
      <c r="D160" s="33" t="s">
        <v>27</v>
      </c>
      <c r="E160" s="13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4" customFormat="1" ht="15.75">
      <c r="A161" s="30"/>
      <c r="B161" s="9" t="s">
        <v>67</v>
      </c>
      <c r="C161" s="9" t="s">
        <v>70</v>
      </c>
      <c r="D161" s="33" t="s">
        <v>12</v>
      </c>
      <c r="E161" s="1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4" customFormat="1" ht="15.75">
      <c r="A162" s="30"/>
      <c r="B162" s="9" t="s">
        <v>111</v>
      </c>
      <c r="C162" s="9" t="s">
        <v>76</v>
      </c>
      <c r="D162" s="33">
        <v>3.64</v>
      </c>
      <c r="E162" s="13"/>
      <c r="F162" s="37" t="s">
        <v>381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4" customFormat="1" ht="31.5">
      <c r="A163" s="30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8"/>
      <c r="G163" s="3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4" customFormat="1" ht="15.75">
      <c r="A164" s="30" t="s">
        <v>369</v>
      </c>
      <c r="B164" s="9" t="s">
        <v>110</v>
      </c>
      <c r="C164" s="9" t="s">
        <v>70</v>
      </c>
      <c r="D164" s="9" t="s">
        <v>27</v>
      </c>
      <c r="E164" s="13"/>
      <c r="F164" s="37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4" customFormat="1" ht="15.75">
      <c r="A165" s="30" t="s">
        <v>370</v>
      </c>
      <c r="B165" s="9" t="s">
        <v>67</v>
      </c>
      <c r="C165" s="9" t="s">
        <v>70</v>
      </c>
      <c r="D165" s="9" t="s">
        <v>12</v>
      </c>
      <c r="E165" s="13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4" customFormat="1" ht="15.75">
      <c r="A166" s="30" t="s">
        <v>371</v>
      </c>
      <c r="B166" s="9" t="s">
        <v>111</v>
      </c>
      <c r="C166" s="9" t="s">
        <v>76</v>
      </c>
      <c r="D166" s="33">
        <f>E163/E2</f>
        <v>0</v>
      </c>
      <c r="E166" s="13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4" customFormat="1" ht="47.25">
      <c r="A167" s="26" t="s">
        <v>219</v>
      </c>
      <c r="B167" s="27" t="s">
        <v>107</v>
      </c>
      <c r="C167" s="27" t="s">
        <v>70</v>
      </c>
      <c r="D167" s="27" t="s">
        <v>41</v>
      </c>
      <c r="E167" s="13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4" customFormat="1" ht="15.75">
      <c r="A168" s="30" t="s">
        <v>220</v>
      </c>
      <c r="B168" s="9" t="s">
        <v>108</v>
      </c>
      <c r="C168" s="9" t="s">
        <v>76</v>
      </c>
      <c r="D168" s="31">
        <f>E169+E177+E181+E185+E189+E197+E201+E205+E209+E193</f>
        <v>51183.9</v>
      </c>
      <c r="E168" s="13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4" customFormat="1" ht="31.5">
      <c r="A169" s="30" t="s">
        <v>221</v>
      </c>
      <c r="B169" s="9" t="s">
        <v>109</v>
      </c>
      <c r="C169" s="9" t="s">
        <v>70</v>
      </c>
      <c r="D169" s="9" t="s">
        <v>42</v>
      </c>
      <c r="E169" s="13">
        <v>1511.4</v>
      </c>
      <c r="F169" s="36">
        <v>1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4" customFormat="1" ht="15.75">
      <c r="A170" s="30" t="s">
        <v>222</v>
      </c>
      <c r="B170" s="9" t="s">
        <v>110</v>
      </c>
      <c r="C170" s="9" t="s">
        <v>70</v>
      </c>
      <c r="D170" s="9" t="s">
        <v>43</v>
      </c>
      <c r="E170" s="13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4" customFormat="1" ht="15.75">
      <c r="A171" s="30" t="s">
        <v>223</v>
      </c>
      <c r="B171" s="9" t="s">
        <v>67</v>
      </c>
      <c r="C171" s="9" t="s">
        <v>70</v>
      </c>
      <c r="D171" s="9" t="s">
        <v>22</v>
      </c>
      <c r="E171" s="13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4" customFormat="1" ht="15.75">
      <c r="A172" s="30" t="s">
        <v>224</v>
      </c>
      <c r="B172" s="9" t="s">
        <v>111</v>
      </c>
      <c r="C172" s="9" t="s">
        <v>76</v>
      </c>
      <c r="D172" s="33">
        <v>251.9</v>
      </c>
      <c r="E172" s="13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4" customFormat="1" ht="31.5">
      <c r="A173" s="30"/>
      <c r="B173" s="9" t="s">
        <v>109</v>
      </c>
      <c r="C173" s="9" t="s">
        <v>70</v>
      </c>
      <c r="D173" s="9" t="s">
        <v>383</v>
      </c>
      <c r="E173" s="13">
        <v>3892.35</v>
      </c>
      <c r="F173" s="36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4" customFormat="1" ht="15.75">
      <c r="A174" s="30"/>
      <c r="B174" s="9" t="s">
        <v>110</v>
      </c>
      <c r="C174" s="9" t="s">
        <v>70</v>
      </c>
      <c r="D174" s="9" t="s">
        <v>43</v>
      </c>
      <c r="E174" s="13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4" customFormat="1" ht="15.75">
      <c r="A175" s="30"/>
      <c r="B175" s="9" t="s">
        <v>67</v>
      </c>
      <c r="C175" s="9" t="s">
        <v>70</v>
      </c>
      <c r="D175" s="9" t="s">
        <v>22</v>
      </c>
      <c r="E175" s="13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4" customFormat="1" ht="15.75">
      <c r="A176" s="30"/>
      <c r="B176" s="9" t="s">
        <v>111</v>
      </c>
      <c r="C176" s="9" t="s">
        <v>76</v>
      </c>
      <c r="D176" s="33">
        <v>353.85</v>
      </c>
      <c r="E176" s="13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4" customFormat="1" ht="31.5">
      <c r="A177" s="30" t="s">
        <v>225</v>
      </c>
      <c r="B177" s="9" t="s">
        <v>109</v>
      </c>
      <c r="C177" s="9" t="s">
        <v>70</v>
      </c>
      <c r="D177" s="9" t="s">
        <v>44</v>
      </c>
      <c r="E177" s="13">
        <f>256.95+5756.51</f>
        <v>6013.46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4" customFormat="1" ht="15.75">
      <c r="A178" s="30" t="s">
        <v>226</v>
      </c>
      <c r="B178" s="9" t="s">
        <v>110</v>
      </c>
      <c r="C178" s="9" t="s">
        <v>70</v>
      </c>
      <c r="D178" s="9" t="s">
        <v>27</v>
      </c>
      <c r="E178" s="13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4" customFormat="1" ht="15.75">
      <c r="A179" s="30" t="s">
        <v>227</v>
      </c>
      <c r="B179" s="9" t="s">
        <v>67</v>
      </c>
      <c r="C179" s="9" t="s">
        <v>70</v>
      </c>
      <c r="D179" s="9" t="s">
        <v>12</v>
      </c>
      <c r="E179" s="13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4" customFormat="1" ht="15.75">
      <c r="A180" s="30" t="s">
        <v>228</v>
      </c>
      <c r="B180" s="9" t="s">
        <v>111</v>
      </c>
      <c r="C180" s="9" t="s">
        <v>76</v>
      </c>
      <c r="D180" s="33">
        <f>E177/E2</f>
        <v>4.765779045807577</v>
      </c>
      <c r="E180" s="13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4" customFormat="1" ht="31.5">
      <c r="A181" s="30" t="s">
        <v>229</v>
      </c>
      <c r="B181" s="9" t="s">
        <v>109</v>
      </c>
      <c r="C181" s="9" t="s">
        <v>70</v>
      </c>
      <c r="D181" s="9" t="s">
        <v>45</v>
      </c>
      <c r="E181" s="13">
        <v>411.59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4" customFormat="1" ht="15.75">
      <c r="A182" s="30" t="s">
        <v>230</v>
      </c>
      <c r="B182" s="9" t="s">
        <v>110</v>
      </c>
      <c r="C182" s="9" t="s">
        <v>70</v>
      </c>
      <c r="D182" s="9" t="s">
        <v>27</v>
      </c>
      <c r="E182" s="13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4" customFormat="1" ht="15.75">
      <c r="A183" s="30" t="s">
        <v>231</v>
      </c>
      <c r="B183" s="9" t="s">
        <v>67</v>
      </c>
      <c r="C183" s="9" t="s">
        <v>70</v>
      </c>
      <c r="D183" s="9" t="s">
        <v>12</v>
      </c>
      <c r="E183" s="13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4" customFormat="1" ht="15.75">
      <c r="A184" s="30" t="s">
        <v>232</v>
      </c>
      <c r="B184" s="9" t="s">
        <v>111</v>
      </c>
      <c r="C184" s="9" t="s">
        <v>76</v>
      </c>
      <c r="D184" s="33">
        <f>E181/E2</f>
        <v>0.32619274052940245</v>
      </c>
      <c r="E184" s="13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4" customFormat="1" ht="31.5">
      <c r="A185" s="30" t="s">
        <v>233</v>
      </c>
      <c r="B185" s="9" t="s">
        <v>109</v>
      </c>
      <c r="C185" s="9" t="s">
        <v>70</v>
      </c>
      <c r="D185" s="9" t="s">
        <v>46</v>
      </c>
      <c r="E185" s="13">
        <f>110.31+3681.71+2686.92</f>
        <v>6478.9400000000005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4" customFormat="1" ht="15.75">
      <c r="A186" s="30" t="s">
        <v>234</v>
      </c>
      <c r="B186" s="9" t="s">
        <v>110</v>
      </c>
      <c r="C186" s="9" t="s">
        <v>70</v>
      </c>
      <c r="D186" s="9" t="s">
        <v>27</v>
      </c>
      <c r="E186" s="13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4" customFormat="1" ht="15.75">
      <c r="A187" s="30" t="s">
        <v>235</v>
      </c>
      <c r="B187" s="9" t="s">
        <v>67</v>
      </c>
      <c r="C187" s="9" t="s">
        <v>70</v>
      </c>
      <c r="D187" s="9" t="s">
        <v>12</v>
      </c>
      <c r="E187" s="13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4" customFormat="1" ht="15.75">
      <c r="A188" s="30" t="s">
        <v>236</v>
      </c>
      <c r="B188" s="9" t="s">
        <v>111</v>
      </c>
      <c r="C188" s="9" t="s">
        <v>76</v>
      </c>
      <c r="D188" s="33">
        <f>E185/E2</f>
        <v>5.134680614994453</v>
      </c>
      <c r="E188" s="13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4" customFormat="1" ht="31.5">
      <c r="A189" s="30" t="s">
        <v>237</v>
      </c>
      <c r="B189" s="9" t="s">
        <v>109</v>
      </c>
      <c r="C189" s="9" t="s">
        <v>70</v>
      </c>
      <c r="D189" s="9" t="s">
        <v>324</v>
      </c>
      <c r="E189" s="13">
        <f>277.13+827.71+141.54</f>
        <v>1246.38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4" customFormat="1" ht="15.75">
      <c r="A190" s="30" t="s">
        <v>238</v>
      </c>
      <c r="B190" s="9" t="s">
        <v>110</v>
      </c>
      <c r="C190" s="9" t="s">
        <v>70</v>
      </c>
      <c r="D190" s="9" t="s">
        <v>27</v>
      </c>
      <c r="E190" s="13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4" customFormat="1" ht="15.75">
      <c r="A191" s="30" t="s">
        <v>240</v>
      </c>
      <c r="B191" s="9" t="s">
        <v>67</v>
      </c>
      <c r="C191" s="9" t="s">
        <v>70</v>
      </c>
      <c r="D191" s="9" t="s">
        <v>12</v>
      </c>
      <c r="E191" s="13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4" customFormat="1" ht="15.75">
      <c r="A192" s="30" t="s">
        <v>241</v>
      </c>
      <c r="B192" s="9" t="s">
        <v>111</v>
      </c>
      <c r="C192" s="9" t="s">
        <v>76</v>
      </c>
      <c r="D192" s="33">
        <f>E189/E2</f>
        <v>0.9877793628150263</v>
      </c>
      <c r="E192" s="13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4" customFormat="1" ht="31.5">
      <c r="A193" s="30"/>
      <c r="B193" s="9" t="s">
        <v>109</v>
      </c>
      <c r="C193" s="9" t="s">
        <v>70</v>
      </c>
      <c r="D193" s="9" t="s">
        <v>380</v>
      </c>
      <c r="E193" s="13">
        <f>328.25+99.42+826.95</f>
        <v>1254.6200000000001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4" customFormat="1" ht="15.75">
      <c r="A194" s="30"/>
      <c r="B194" s="9" t="s">
        <v>110</v>
      </c>
      <c r="C194" s="9" t="s">
        <v>70</v>
      </c>
      <c r="D194" s="9" t="s">
        <v>27</v>
      </c>
      <c r="E194" s="1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4" customFormat="1" ht="15.75">
      <c r="A195" s="30"/>
      <c r="B195" s="9" t="s">
        <v>67</v>
      </c>
      <c r="C195" s="9" t="s">
        <v>70</v>
      </c>
      <c r="D195" s="9" t="s">
        <v>12</v>
      </c>
      <c r="E195" s="13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4" customFormat="1" ht="15.75">
      <c r="A196" s="30"/>
      <c r="B196" s="9" t="s">
        <v>111</v>
      </c>
      <c r="C196" s="9" t="s">
        <v>76</v>
      </c>
      <c r="D196" s="33">
        <f>E193/E2</f>
        <v>0.9943097162783326</v>
      </c>
      <c r="E196" s="13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4" customFormat="1" ht="31.5">
      <c r="A197" s="30" t="s">
        <v>242</v>
      </c>
      <c r="B197" s="9" t="s">
        <v>109</v>
      </c>
      <c r="C197" s="9" t="s">
        <v>70</v>
      </c>
      <c r="D197" s="9" t="s">
        <v>47</v>
      </c>
      <c r="E197" s="13">
        <v>5391.93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4" customFormat="1" ht="15.75">
      <c r="A198" s="30" t="s">
        <v>239</v>
      </c>
      <c r="B198" s="9" t="s">
        <v>110</v>
      </c>
      <c r="C198" s="9" t="s">
        <v>70</v>
      </c>
      <c r="D198" s="9" t="s">
        <v>27</v>
      </c>
      <c r="E198" s="13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4" customFormat="1" ht="15.75">
      <c r="A199" s="30" t="s">
        <v>243</v>
      </c>
      <c r="B199" s="9" t="s">
        <v>67</v>
      </c>
      <c r="C199" s="9" t="s">
        <v>70</v>
      </c>
      <c r="D199" s="9" t="s">
        <v>12</v>
      </c>
      <c r="E199" s="13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4" customFormat="1" ht="15.75">
      <c r="A200" s="30" t="s">
        <v>244</v>
      </c>
      <c r="B200" s="9" t="s">
        <v>111</v>
      </c>
      <c r="C200" s="9" t="s">
        <v>76</v>
      </c>
      <c r="D200" s="33">
        <f>E197/E2</f>
        <v>4.273204945316215</v>
      </c>
      <c r="E200" s="13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4" customFormat="1" ht="31.5">
      <c r="A201" s="30" t="s">
        <v>245</v>
      </c>
      <c r="B201" s="9" t="s">
        <v>109</v>
      </c>
      <c r="C201" s="9" t="s">
        <v>70</v>
      </c>
      <c r="D201" s="9" t="s">
        <v>48</v>
      </c>
      <c r="E201" s="13">
        <v>288.28</v>
      </c>
      <c r="F201" s="36" t="s">
        <v>334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4" customFormat="1" ht="15.75">
      <c r="A202" s="30" t="s">
        <v>246</v>
      </c>
      <c r="B202" s="9" t="s">
        <v>110</v>
      </c>
      <c r="C202" s="9" t="s">
        <v>70</v>
      </c>
      <c r="D202" s="9" t="s">
        <v>27</v>
      </c>
      <c r="E202" s="13"/>
      <c r="F202" s="36" t="s">
        <v>12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4" customFormat="1" ht="15.75">
      <c r="A203" s="30" t="s">
        <v>247</v>
      </c>
      <c r="B203" s="9" t="s">
        <v>67</v>
      </c>
      <c r="C203" s="9" t="s">
        <v>70</v>
      </c>
      <c r="D203" s="9" t="s">
        <v>12</v>
      </c>
      <c r="E203" s="13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4" customFormat="1" ht="15.75">
      <c r="A204" s="30" t="s">
        <v>248</v>
      </c>
      <c r="B204" s="9" t="s">
        <v>111</v>
      </c>
      <c r="C204" s="9" t="s">
        <v>76</v>
      </c>
      <c r="D204" s="33">
        <f>E201/E2</f>
        <v>0.22846726898082104</v>
      </c>
      <c r="E204" s="13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4" customFormat="1" ht="31.5">
      <c r="A205" s="30" t="s">
        <v>249</v>
      </c>
      <c r="B205" s="9" t="s">
        <v>109</v>
      </c>
      <c r="C205" s="9" t="s">
        <v>70</v>
      </c>
      <c r="D205" s="9" t="s">
        <v>49</v>
      </c>
      <c r="E205" s="13">
        <f>2050.76+791.03+3527.35+148.46+4393.1+387.44+1705.16+15584</f>
        <v>28587.300000000003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4" customFormat="1" ht="15.75">
      <c r="A206" s="30" t="s">
        <v>250</v>
      </c>
      <c r="B206" s="9" t="s">
        <v>110</v>
      </c>
      <c r="C206" s="9" t="s">
        <v>70</v>
      </c>
      <c r="D206" s="9" t="s">
        <v>27</v>
      </c>
      <c r="E206" s="13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4" customFormat="1" ht="15.75">
      <c r="A207" s="30" t="s">
        <v>251</v>
      </c>
      <c r="B207" s="9" t="s">
        <v>67</v>
      </c>
      <c r="C207" s="9" t="s">
        <v>70</v>
      </c>
      <c r="D207" s="9" t="s">
        <v>12</v>
      </c>
      <c r="E207" s="13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4" customFormat="1" ht="15.75">
      <c r="A208" s="30" t="s">
        <v>252</v>
      </c>
      <c r="B208" s="9" t="s">
        <v>111</v>
      </c>
      <c r="C208" s="9" t="s">
        <v>76</v>
      </c>
      <c r="D208" s="33">
        <f>E205/E2</f>
        <v>22.655967665240137</v>
      </c>
      <c r="E208" s="13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4" customFormat="1" ht="31.5">
      <c r="A209" s="30"/>
      <c r="B209" s="9" t="s">
        <v>109</v>
      </c>
      <c r="C209" s="9" t="s">
        <v>70</v>
      </c>
      <c r="D209" s="33" t="s">
        <v>379</v>
      </c>
      <c r="E209" s="13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4" customFormat="1" ht="15.75">
      <c r="A210" s="30"/>
      <c r="B210" s="9" t="s">
        <v>110</v>
      </c>
      <c r="C210" s="9" t="s">
        <v>70</v>
      </c>
      <c r="D210" s="33" t="s">
        <v>27</v>
      </c>
      <c r="E210" s="13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4" customFormat="1" ht="15.75">
      <c r="A211" s="30"/>
      <c r="B211" s="9" t="s">
        <v>67</v>
      </c>
      <c r="C211" s="9" t="s">
        <v>70</v>
      </c>
      <c r="D211" s="33" t="s">
        <v>12</v>
      </c>
      <c r="E211" s="13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4" customFormat="1" ht="15.75">
      <c r="A212" s="30"/>
      <c r="B212" s="9" t="s">
        <v>111</v>
      </c>
      <c r="C212" s="9" t="s">
        <v>76</v>
      </c>
      <c r="D212" s="33">
        <f>E209/E2</f>
        <v>0</v>
      </c>
      <c r="E212" s="13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4" customFormat="1" ht="47.25">
      <c r="A213" s="26" t="s">
        <v>287</v>
      </c>
      <c r="B213" s="27" t="s">
        <v>107</v>
      </c>
      <c r="C213" s="27" t="s">
        <v>70</v>
      </c>
      <c r="D213" s="27" t="s">
        <v>50</v>
      </c>
      <c r="E213" s="13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4" customFormat="1" ht="18.75">
      <c r="A214" s="30" t="s">
        <v>253</v>
      </c>
      <c r="B214" s="9" t="s">
        <v>108</v>
      </c>
      <c r="C214" s="9" t="s">
        <v>76</v>
      </c>
      <c r="D214" s="9">
        <f>E215+E219+E223+E227+E231+E235+E239+E243+E247+E251</f>
        <v>67551.02</v>
      </c>
      <c r="E214" s="13"/>
      <c r="F214" s="40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4" customFormat="1" ht="31.5">
      <c r="A215" s="30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4" customFormat="1" ht="15.75">
      <c r="A216" s="30" t="s">
        <v>283</v>
      </c>
      <c r="B216" s="9" t="s">
        <v>110</v>
      </c>
      <c r="C216" s="9" t="s">
        <v>70</v>
      </c>
      <c r="D216" s="9" t="s">
        <v>27</v>
      </c>
      <c r="E216" s="13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4" customFormat="1" ht="15.75">
      <c r="A217" s="30" t="s">
        <v>255</v>
      </c>
      <c r="B217" s="9" t="s">
        <v>67</v>
      </c>
      <c r="C217" s="9" t="s">
        <v>70</v>
      </c>
      <c r="D217" s="9" t="s">
        <v>12</v>
      </c>
      <c r="E217" s="13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4" customFormat="1" ht="15.75">
      <c r="A218" s="30" t="s">
        <v>256</v>
      </c>
      <c r="B218" s="9" t="s">
        <v>111</v>
      </c>
      <c r="C218" s="9" t="s">
        <v>76</v>
      </c>
      <c r="D218" s="9">
        <v>0</v>
      </c>
      <c r="E218" s="13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4" customFormat="1" ht="31.5">
      <c r="A219" s="30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4" customFormat="1" ht="15.75">
      <c r="A220" s="30" t="s">
        <v>258</v>
      </c>
      <c r="B220" s="9" t="s">
        <v>110</v>
      </c>
      <c r="C220" s="9" t="s">
        <v>70</v>
      </c>
      <c r="D220" s="9" t="s">
        <v>27</v>
      </c>
      <c r="E220" s="13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4" customFormat="1" ht="15.75">
      <c r="A221" s="30" t="s">
        <v>259</v>
      </c>
      <c r="B221" s="9" t="s">
        <v>67</v>
      </c>
      <c r="C221" s="9" t="s">
        <v>70</v>
      </c>
      <c r="D221" s="9" t="s">
        <v>12</v>
      </c>
      <c r="E221" s="13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4" customFormat="1" ht="15.75">
      <c r="A222" s="30" t="s">
        <v>260</v>
      </c>
      <c r="B222" s="9" t="s">
        <v>111</v>
      </c>
      <c r="C222" s="9" t="s">
        <v>76</v>
      </c>
      <c r="D222" s="33">
        <f>E219/E2</f>
        <v>0</v>
      </c>
      <c r="E222" s="13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4" customFormat="1" ht="31.5">
      <c r="A223" s="30" t="s">
        <v>261</v>
      </c>
      <c r="B223" s="9" t="s">
        <v>109</v>
      </c>
      <c r="C223" s="9" t="s">
        <v>70</v>
      </c>
      <c r="D223" s="9" t="s">
        <v>52</v>
      </c>
      <c r="E223" s="13">
        <v>9164.24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4" customFormat="1" ht="15.75">
      <c r="A224" s="30" t="s">
        <v>262</v>
      </c>
      <c r="B224" s="9" t="s">
        <v>110</v>
      </c>
      <c r="C224" s="9" t="s">
        <v>70</v>
      </c>
      <c r="D224" s="9" t="s">
        <v>27</v>
      </c>
      <c r="E224" s="13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4" customFormat="1" ht="15.75">
      <c r="A225" s="30" t="s">
        <v>263</v>
      </c>
      <c r="B225" s="9" t="s">
        <v>67</v>
      </c>
      <c r="C225" s="9" t="s">
        <v>70</v>
      </c>
      <c r="D225" s="9" t="s">
        <v>12</v>
      </c>
      <c r="E225" s="13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4" customFormat="1" ht="15.75">
      <c r="A226" s="30" t="s">
        <v>264</v>
      </c>
      <c r="B226" s="9" t="s">
        <v>111</v>
      </c>
      <c r="C226" s="9" t="s">
        <v>76</v>
      </c>
      <c r="D226" s="35">
        <f>E223/E2</f>
        <v>7.262830876525598</v>
      </c>
      <c r="E226" s="13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4" customFormat="1" ht="31.5">
      <c r="A227" s="30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4" customFormat="1" ht="15.75">
      <c r="A228" s="30" t="s">
        <v>266</v>
      </c>
      <c r="B228" s="9" t="s">
        <v>110</v>
      </c>
      <c r="C228" s="9" t="s">
        <v>70</v>
      </c>
      <c r="D228" s="9" t="s">
        <v>27</v>
      </c>
      <c r="E228" s="13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4" customFormat="1" ht="15.75">
      <c r="A229" s="30" t="s">
        <v>267</v>
      </c>
      <c r="B229" s="9" t="s">
        <v>67</v>
      </c>
      <c r="C229" s="9" t="s">
        <v>70</v>
      </c>
      <c r="D229" s="9" t="s">
        <v>12</v>
      </c>
      <c r="E229" s="13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4" customFormat="1" ht="15.75">
      <c r="A230" s="30" t="s">
        <v>268</v>
      </c>
      <c r="B230" s="9" t="s">
        <v>111</v>
      </c>
      <c r="C230" s="9" t="s">
        <v>76</v>
      </c>
      <c r="D230" s="9">
        <v>0</v>
      </c>
      <c r="E230" s="13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4" customFormat="1" ht="31.5">
      <c r="A231" s="30" t="s">
        <v>269</v>
      </c>
      <c r="B231" s="9" t="s">
        <v>109</v>
      </c>
      <c r="C231" s="9" t="s">
        <v>70</v>
      </c>
      <c r="D231" s="9" t="s">
        <v>340</v>
      </c>
      <c r="E231" s="13">
        <v>6871.7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4" customFormat="1" ht="15.75">
      <c r="A232" s="30" t="s">
        <v>270</v>
      </c>
      <c r="B232" s="9" t="s">
        <v>110</v>
      </c>
      <c r="C232" s="9" t="s">
        <v>70</v>
      </c>
      <c r="D232" s="9" t="s">
        <v>27</v>
      </c>
      <c r="E232" s="13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4" customFormat="1" ht="15.75">
      <c r="A233" s="30" t="s">
        <v>271</v>
      </c>
      <c r="B233" s="9" t="s">
        <v>67</v>
      </c>
      <c r="C233" s="9" t="s">
        <v>70</v>
      </c>
      <c r="D233" s="9" t="s">
        <v>12</v>
      </c>
      <c r="E233" s="13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4" customFormat="1" ht="15.75">
      <c r="A234" s="30" t="s">
        <v>272</v>
      </c>
      <c r="B234" s="9" t="s">
        <v>111</v>
      </c>
      <c r="C234" s="9" t="s">
        <v>76</v>
      </c>
      <c r="D234" s="33">
        <f>E231/E2</f>
        <v>5.445950229830401</v>
      </c>
      <c r="E234" s="13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4" customFormat="1" ht="31.5">
      <c r="A235" s="30" t="s">
        <v>273</v>
      </c>
      <c r="B235" s="9" t="s">
        <v>109</v>
      </c>
      <c r="C235" s="9" t="s">
        <v>70</v>
      </c>
      <c r="D235" s="9" t="s">
        <v>1</v>
      </c>
      <c r="E235" s="13">
        <v>15066.88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4" customFormat="1" ht="15.75">
      <c r="A236" s="30" t="s">
        <v>274</v>
      </c>
      <c r="B236" s="9" t="s">
        <v>110</v>
      </c>
      <c r="C236" s="9" t="s">
        <v>70</v>
      </c>
      <c r="D236" s="9" t="s">
        <v>27</v>
      </c>
      <c r="E236" s="13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4" customFormat="1" ht="15.75">
      <c r="A237" s="30" t="s">
        <v>275</v>
      </c>
      <c r="B237" s="9" t="s">
        <v>67</v>
      </c>
      <c r="C237" s="9" t="s">
        <v>70</v>
      </c>
      <c r="D237" s="9" t="s">
        <v>12</v>
      </c>
      <c r="E237" s="13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4" customFormat="1" ht="15.75">
      <c r="A238" s="30" t="s">
        <v>276</v>
      </c>
      <c r="B238" s="9" t="s">
        <v>111</v>
      </c>
      <c r="C238" s="9" t="s">
        <v>76</v>
      </c>
      <c r="D238" s="33">
        <f>E235/E2</f>
        <v>11.940783008400697</v>
      </c>
      <c r="E238" s="13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4" customFormat="1" ht="31.5">
      <c r="A239" s="30" t="s">
        <v>277</v>
      </c>
      <c r="B239" s="9" t="s">
        <v>109</v>
      </c>
      <c r="C239" s="9" t="s">
        <v>70</v>
      </c>
      <c r="D239" s="9" t="s">
        <v>0</v>
      </c>
      <c r="E239" s="13">
        <v>675.51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4" customFormat="1" ht="15.75">
      <c r="A240" s="30" t="s">
        <v>278</v>
      </c>
      <c r="B240" s="9" t="s">
        <v>110</v>
      </c>
      <c r="C240" s="9" t="s">
        <v>70</v>
      </c>
      <c r="D240" s="9" t="s">
        <v>27</v>
      </c>
      <c r="E240" s="13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4" customFormat="1" ht="15.75">
      <c r="A241" s="30" t="s">
        <v>279</v>
      </c>
      <c r="B241" s="9" t="s">
        <v>67</v>
      </c>
      <c r="C241" s="9" t="s">
        <v>70</v>
      </c>
      <c r="D241" s="9" t="s">
        <v>12</v>
      </c>
      <c r="E241" s="13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4" customFormat="1" ht="15.75">
      <c r="A242" s="30" t="s">
        <v>280</v>
      </c>
      <c r="B242" s="9" t="s">
        <v>111</v>
      </c>
      <c r="C242" s="9" t="s">
        <v>76</v>
      </c>
      <c r="D242" s="33">
        <f>E239/E2</f>
        <v>0.535354255825012</v>
      </c>
      <c r="E242" s="13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4" customFormat="1" ht="31.5">
      <c r="A243" s="30" t="s">
        <v>282</v>
      </c>
      <c r="B243" s="9" t="s">
        <v>109</v>
      </c>
      <c r="C243" s="9" t="s">
        <v>70</v>
      </c>
      <c r="D243" s="9" t="s">
        <v>54</v>
      </c>
      <c r="E243" s="13">
        <f>5650.23+624.72+2144.74+20277.39+5752.25+1323.36</f>
        <v>35772.69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4" customFormat="1" ht="15.75">
      <c r="A244" s="30" t="s">
        <v>284</v>
      </c>
      <c r="B244" s="9" t="s">
        <v>110</v>
      </c>
      <c r="C244" s="9" t="s">
        <v>70</v>
      </c>
      <c r="D244" s="9" t="s">
        <v>27</v>
      </c>
      <c r="E244" s="13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4" customFormat="1" ht="15.75">
      <c r="A245" s="30" t="s">
        <v>285</v>
      </c>
      <c r="B245" s="9" t="s">
        <v>67</v>
      </c>
      <c r="C245" s="9" t="s">
        <v>70</v>
      </c>
      <c r="D245" s="9" t="s">
        <v>12</v>
      </c>
      <c r="E245" s="13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4" customFormat="1" ht="15.75">
      <c r="A246" s="30" t="s">
        <v>286</v>
      </c>
      <c r="B246" s="9" t="s">
        <v>111</v>
      </c>
      <c r="C246" s="9" t="s">
        <v>76</v>
      </c>
      <c r="D246" s="33">
        <f>E243/E2</f>
        <v>28.350523062291966</v>
      </c>
      <c r="E246" s="13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4" customFormat="1" ht="31.5">
      <c r="A247" s="30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4" customFormat="1" ht="15.75">
      <c r="A248" s="30" t="s">
        <v>290</v>
      </c>
      <c r="B248" s="9" t="s">
        <v>110</v>
      </c>
      <c r="C248" s="9" t="s">
        <v>70</v>
      </c>
      <c r="D248" s="9" t="s">
        <v>27</v>
      </c>
      <c r="E248" s="13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4" customFormat="1" ht="15.75">
      <c r="A249" s="30" t="s">
        <v>291</v>
      </c>
      <c r="B249" s="9" t="s">
        <v>67</v>
      </c>
      <c r="C249" s="9" t="s">
        <v>70</v>
      </c>
      <c r="D249" s="9" t="s">
        <v>12</v>
      </c>
      <c r="E249" s="13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4" customFormat="1" ht="15.75">
      <c r="A250" s="30" t="s">
        <v>292</v>
      </c>
      <c r="B250" s="9" t="s">
        <v>111</v>
      </c>
      <c r="C250" s="9" t="s">
        <v>76</v>
      </c>
      <c r="D250" s="33">
        <f>E247/E2</f>
        <v>0</v>
      </c>
      <c r="E250" s="13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4" customFormat="1" ht="31.5">
      <c r="A251" s="30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36" t="s">
        <v>335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4" customFormat="1" ht="15.75">
      <c r="A252" s="30" t="s">
        <v>373</v>
      </c>
      <c r="B252" s="9" t="s">
        <v>110</v>
      </c>
      <c r="C252" s="9" t="s">
        <v>70</v>
      </c>
      <c r="D252" s="9" t="s">
        <v>27</v>
      </c>
      <c r="E252" s="13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4" customFormat="1" ht="15.75">
      <c r="A253" s="30" t="s">
        <v>374</v>
      </c>
      <c r="B253" s="9" t="s">
        <v>67</v>
      </c>
      <c r="C253" s="9" t="s">
        <v>70</v>
      </c>
      <c r="D253" s="9" t="s">
        <v>325</v>
      </c>
      <c r="E253" s="13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4" customFormat="1" ht="15.75">
      <c r="A254" s="30" t="s">
        <v>375</v>
      </c>
      <c r="B254" s="9" t="s">
        <v>111</v>
      </c>
      <c r="C254" s="9" t="s">
        <v>76</v>
      </c>
      <c r="D254" s="33">
        <f>E251/E2</f>
        <v>0</v>
      </c>
      <c r="E254" s="13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4" customFormat="1" ht="15.75">
      <c r="A255" s="30"/>
      <c r="B255" s="27" t="s">
        <v>281</v>
      </c>
      <c r="C255" s="9" t="s">
        <v>76</v>
      </c>
      <c r="D255" s="41">
        <f>SUM(D90,D28,D34,D60,D66,D72,D78,D84,D100,D110,D168,D214)</f>
        <v>254817.28999999998</v>
      </c>
      <c r="E255" s="13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5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-10541.49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2017-04-06T07:35:18Z</dcterms:modified>
  <cp:category/>
  <cp:version/>
  <cp:contentType/>
  <cp:contentStatus/>
</cp:coreProperties>
</file>