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2" i="1" l="1"/>
  <c r="D25" i="1" l="1"/>
  <c r="E25" i="1"/>
  <c r="D84" i="1"/>
  <c r="D92" i="1"/>
  <c r="D88" i="1"/>
  <c r="D70" i="1"/>
  <c r="D66" i="1"/>
  <c r="D64" i="1"/>
  <c r="D60" i="1"/>
  <c r="D32" i="1"/>
  <c r="D28" i="1"/>
  <c r="E195" i="1"/>
  <c r="E187" i="1"/>
  <c r="E183" i="1"/>
  <c r="E171" i="1"/>
  <c r="E168" i="1"/>
  <c r="E164" i="1"/>
  <c r="D72" i="1" l="1"/>
  <c r="D15" i="1" l="1"/>
  <c r="D14" i="1"/>
  <c r="D13" i="1"/>
  <c r="D94" i="1" l="1"/>
  <c r="D98" i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4" i="1"/>
  <c r="D245" i="1"/>
</calcChain>
</file>

<file path=xl/sharedStrings.xml><?xml version="1.0" encoding="utf-8"?>
<sst xmlns="http://schemas.openxmlformats.org/spreadsheetml/2006/main" count="970" uniqueCount="386">
  <si>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</si>
  <si>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</si>
  <si>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</si>
  <si>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</si>
  <si>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</si>
  <si>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</si>
  <si>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</si>
  <si>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</si>
  <si>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</si>
  <si>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</si>
  <si>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</si>
  <si>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</si>
  <si>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</si>
  <si>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</si>
  <si>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</si>
  <si>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</si>
  <si>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</si>
  <si>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</si>
  <si>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</si>
  <si>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</si>
  <si>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</si>
  <si>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</si>
  <si>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</si>
  <si>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</si>
  <si>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</si>
  <si>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</si>
  <si>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</si>
  <si>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</si>
  <si>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</si>
  <si>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</si>
  <si>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</si>
  <si>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</si>
  <si>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</si>
  <si>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</si>
  <si>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</si>
  <si>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</si>
  <si>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</si>
  <si>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</si>
  <si>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</si>
  <si>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</si>
  <si>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</si>
  <si>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</si>
  <si>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</si>
  <si>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</si>
  <si>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</si>
  <si>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</si>
  <si>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</si>
  <si>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</si>
  <si>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</si>
  <si>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</si>
  <si>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</si>
  <si>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</si>
  <si>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</si>
  <si>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</si>
  <si>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</si>
  <si>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</si>
  <si>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</si>
  <si>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</si>
  <si>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</si>
  <si>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</si>
  <si>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</si>
  <si>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</si>
  <si>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</si>
  <si>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</si>
  <si>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</si>
  <si>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</si>
  <si>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</si>
  <si>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</si>
  <si>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</si>
  <si>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</si>
  <si>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</si>
  <si>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</si>
  <si>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</si>
  <si>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</si>
  <si>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</si>
  <si>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</si>
  <si>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</si>
  <si>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</si>
  <si>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</si>
  <si>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</si>
  <si>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</si>
  <si>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</si>
  <si>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</si>
  <si>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</si>
  <si>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</si>
  <si>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</si>
  <si>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</si>
  <si>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</si>
  <si>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</si>
  <si>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</si>
  <si>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</si>
  <si>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</si>
  <si>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</si>
  <si>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</si>
  <si>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</si>
  <si>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</si>
  <si>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</si>
  <si>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</si>
  <si>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</si>
  <si>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</si>
  <si>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</si>
  <si>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</si>
  <si>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</si>
  <si>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</si>
  <si>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</si>
  <si>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</si>
  <si>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</si>
  <si>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</si>
  <si>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</si>
  <si>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</si>
  <si>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</si>
  <si>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</si>
  <si>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</si>
  <si>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</si>
  <si>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</si>
  <si>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</si>
  <si>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</si>
  <si>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</si>
  <si>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</si>
  <si>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</si>
  <si>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</si>
  <si>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</si>
  <si>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</si>
  <si>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</si>
  <si>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</si>
  <si>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</si>
  <si>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</si>
  <si>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</si>
  <si>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</si>
  <si>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</si>
  <si>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</si>
  <si>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</si>
  <si>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</si>
  <si>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</si>
  <si>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</si>
  <si>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</si>
  <si>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</si>
  <si>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</si>
  <si>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</si>
  <si>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</si>
  <si>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</si>
  <si>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</si>
  <si>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</si>
  <si>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</si>
  <si>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</si>
  <si>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</si>
  <si>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</si>
  <si>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</si>
  <si>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</si>
  <si>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</si>
  <si>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</si>
  <si>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</si>
  <si>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</si>
  <si>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</si>
  <si>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</si>
  <si>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</si>
  <si>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</si>
  <si>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</si>
  <si>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</si>
  <si>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</si>
  <si>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</si>
  <si>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</si>
  <si>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</si>
  <si>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</si>
  <si>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</si>
  <si>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</si>
  <si>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</si>
  <si>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</si>
  <si>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</si>
  <si>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</si>
  <si>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</si>
  <si>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</si>
  <si>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</si>
  <si>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</si>
  <si>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</si>
  <si>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</si>
  <si>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</si>
  <si>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</si>
  <si>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</si>
  <si>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</si>
  <si>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</si>
  <si>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</si>
  <si>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</si>
  <si>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</si>
  <si>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</si>
  <si>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</si>
  <si>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</si>
  <si>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</si>
  <si>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</si>
  <si>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</si>
  <si>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</si>
  <si>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</si>
  <si>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</si>
  <si>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</si>
  <si>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</si>
  <si>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</si>
  <si>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</si>
  <si>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</si>
  <si>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</si>
  <si>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</si>
  <si>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</si>
  <si>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</si>
  <si>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</si>
  <si>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</si>
  <si>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</si>
  <si>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</si>
  <si>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</si>
  <si>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</si>
  <si>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</si>
  <si>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</si>
  <si>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</si>
  <si>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</si>
  <si>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</si>
  <si>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</si>
  <si>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</si>
  <si>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</si>
  <si>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</si>
  <si>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</si>
  <si>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</si>
  <si>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</si>
  <si>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</si>
  <si>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</si>
  <si>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</si>
  <si>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</si>
  <si>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</si>
  <si>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</si>
  <si>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</si>
  <si>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</si>
  <si>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</si>
  <si>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</si>
  <si>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</si>
  <si>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</si>
  <si>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</si>
  <si>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</si>
  <si>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</si>
  <si>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</si>
  <si>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</si>
  <si>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</si>
  <si>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</si>
  <si>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</si>
  <si>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</si>
  <si>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</si>
  <si>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</si>
  <si>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</si>
  <si>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</si>
  <si>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</si>
  <si>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</si>
  <si>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</si>
  <si>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</si>
  <si>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</si>
  <si>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</si>
  <si>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</si>
  <si>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</si>
  <si>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</si>
  <si>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</si>
  <si>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</si>
  <si>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</si>
  <si>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</si>
  <si>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</si>
  <si>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</si>
  <si>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</si>
  <si>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</si>
  <si>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</si>
  <si>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</si>
  <si>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</si>
  <si>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</si>
  <si>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</si>
  <si>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</si>
  <si>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</si>
  <si>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</si>
  <si>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</si>
  <si>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</si>
  <si>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</si>
  <si>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</si>
  <si>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</si>
  <si>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</si>
  <si>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</si>
  <si>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</si>
  <si>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</si>
  <si>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</si>
  <si>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</si>
  <si>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</si>
  <si>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</si>
  <si>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</si>
  <si>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</si>
  <si>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</si>
  <si>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</si>
  <si>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</si>
  <si>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</si>
  <si>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</si>
  <si>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</si>
  <si>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</si>
  <si>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</si>
  <si>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</si>
  <si>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</si>
  <si>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</si>
  <si>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</si>
  <si>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</si>
  <si>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</si>
  <si>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</si>
  <si>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</si>
  <si>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</si>
  <si>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</si>
  <si>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</si>
  <si>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</si>
  <si>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</si>
  <si>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</si>
  <si>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</si>
  <si>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</si>
  <si>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</si>
  <si>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</si>
  <si>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</si>
  <si>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</si>
  <si>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</si>
  <si>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</si>
  <si>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</si>
  <si>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</si>
  <si>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</si>
  <si>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</si>
  <si>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</si>
  <si>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</si>
  <si>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</si>
  <si>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</si>
  <si>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</si>
  <si>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</si>
  <si>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</si>
  <si>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</si>
  <si>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</si>
  <si>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</si>
  <si>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</si>
  <si>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</si>
  <si>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</si>
  <si>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</si>
  <si>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</si>
  <si>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</si>
  <si>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</si>
  <si>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</si>
  <si>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</si>
  <si>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</si>
  <si>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</si>
  <si>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</si>
  <si>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</si>
  <si>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</si>
  <si>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</si>
  <si>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</si>
  <si>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</si>
  <si>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</si>
  <si>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</si>
  <si>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</si>
  <si>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</si>
  <si>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</si>
  <si>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</si>
  <si>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</si>
  <si>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</si>
  <si>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</si>
  <si>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</si>
  <si>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</si>
  <si>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</si>
  <si>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</si>
  <si>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</si>
  <si>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</si>
  <si>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</si>
  <si>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</si>
  <si>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</si>
  <si>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</si>
  <si>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</si>
  <si>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</si>
  <si>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</si>
  <si>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</si>
  <si>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</si>
  <si>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</si>
  <si>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</si>
  <si>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</si>
  <si>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</si>
  <si>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</si>
  <si>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</si>
  <si>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</si>
  <si>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</si>
  <si>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</si>
  <si>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</si>
  <si>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</si>
  <si>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</si>
  <si>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</si>
  <si>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№29  ул. Гагарина  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</si>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</sst>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 refreshError="1"/>
      <sheetData sheetId="1" refreshError="1"/>
      <sheetData sheetId="2" refreshError="1"/>
      <sheetData sheetId="3">
        <row r="123">
          <cell r="GU123">
            <v>70591.333259880004</v>
          </cell>
        </row>
        <row r="124">
          <cell r="GU124">
            <v>117823.36779900003</v>
          </cell>
        </row>
        <row r="125">
          <cell r="GU125">
            <v>18418.203143999999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topLeftCell="A253" zoomScale="60" zoomScaleNormal="90" workbookViewId="0">
      <selection activeCell="C141" sqref="C141"/>
    </sheetView>
  </sheetViews>
  <sheetFormatPr defaultRowHeight="15.75" x14ac:dyDescent="0.25"/>
  <cols>
    <col min="1" max="1" width="10.42578125" style="1" customWidth="1"/>
    <col min="2" max="2" width="62.42578125" style="2" customWidth="1"/>
    <col min="3" max="3" width="26.710937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383</v>
      </c>
      <c r="B2" s="42"/>
      <c r="C2" s="42"/>
      <c r="D2" s="42"/>
      <c r="E2" s="2">
        <v>1252.53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3" t="s">
        <v>15</v>
      </c>
      <c r="B8" s="43"/>
      <c r="C8" s="43"/>
      <c r="D8" s="43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39">
        <v>6126.11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9">
        <v>18828.990000000002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206832.90420288002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'[1]гук(2016)'!$GU$124</f>
        <v>117823.36779900003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'[1]гук(2016)'!$GU$123</f>
        <v>70591.333259880004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'[1]гук(2016)'!$GU$125</f>
        <v>18418.203143999999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175484.08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175484.08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181610.18999999997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39">
        <v>5104.49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0">
        <f>E25</f>
        <v>24874.374202880048</v>
      </c>
      <c r="E25" s="11">
        <f>D12-(D16+D10)+D250-D24+D11</f>
        <v>24874.374202880048</v>
      </c>
    </row>
    <row r="26" spans="1:22" s="13" customFormat="1" ht="35.25" customHeight="1" x14ac:dyDescent="0.25">
      <c r="A26" s="44" t="s">
        <v>53</v>
      </c>
      <c r="B26" s="44"/>
      <c r="C26" s="44"/>
      <c r="D26" s="4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E29</f>
        <v>14406.6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38">
        <v>14406.6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E29/E2</f>
        <v>11.501999952096956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15639.2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811.64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0.64800044709507953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387.78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0.30959737491317574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4178.22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3.3358242916337337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10261.56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8.1926660439270922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E62</f>
        <v>11962.66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38">
        <v>11962.66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E62/E2</f>
        <v>9.5507971864945347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E68</f>
        <v>18418.2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38">
        <v>18418.2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E68/E2</f>
        <v>14.704797489880482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f>E73</f>
        <v>5829.41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5829.41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4.6541080852354835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2066.3000000000002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2066.3000000000002</v>
      </c>
      <c r="E78" s="12"/>
      <c r="F78" s="12">
        <v>8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258.28750000000002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F85+F89</f>
        <v>44294.47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12"/>
      <c r="F85" s="38">
        <v>15361.03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F85/E2</f>
        <v>12.264001660638868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12"/>
      <c r="F89" s="38">
        <v>28933.439999999999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F89/E2</f>
        <v>23.099997604847786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168.41</v>
      </c>
      <c r="E94" s="12"/>
      <c r="F94" s="8">
        <v>306.2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f>E95/F94</f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168.41</v>
      </c>
      <c r="F99" s="8">
        <f>F94</f>
        <v>306.2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0.55000000000000004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30801.290000000005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508.5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0.40597829992095996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2389.83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1.908002203540035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903.09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0.72101267035520111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11155.15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8.9060940656112031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7835.26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6.2555467733307788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2133.06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1.7030011257215396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2320.31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1.852498542949071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903.83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0.72160347456747553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427.61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0.3413970124468077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1614.35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1.2888713244393348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610.29999999999995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E163+E167+E171+E175+E179+E183+E187+E191+E195+E199</f>
        <v>27098.080000000002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2770.9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11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254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255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/>
      <c r="B167" s="8" t="s">
        <v>60</v>
      </c>
      <c r="C167" s="8" t="s">
        <v>7</v>
      </c>
      <c r="D167" s="8" t="s">
        <v>256</v>
      </c>
      <c r="E167" s="12">
        <v>2123.1</v>
      </c>
      <c r="F167" s="12">
        <v>1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/>
      <c r="B168" s="8" t="s">
        <v>63</v>
      </c>
      <c r="C168" s="8" t="s">
        <v>7</v>
      </c>
      <c r="D168" s="8" t="s">
        <v>253</v>
      </c>
      <c r="E168" s="12">
        <f>E167/E169</f>
        <v>5.9999999999999991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/>
      <c r="B169" s="8" t="s">
        <v>3</v>
      </c>
      <c r="C169" s="8" t="s">
        <v>7</v>
      </c>
      <c r="D169" s="8" t="s">
        <v>141</v>
      </c>
      <c r="E169" s="12">
        <v>353.85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/>
      <c r="B170" s="8" t="s">
        <v>68</v>
      </c>
      <c r="C170" s="8" t="s">
        <v>18</v>
      </c>
      <c r="D170" s="30">
        <v>353.85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257</v>
      </c>
      <c r="B171" s="8" t="s">
        <v>60</v>
      </c>
      <c r="C171" s="8" t="s">
        <v>7</v>
      </c>
      <c r="D171" s="8" t="s">
        <v>258</v>
      </c>
      <c r="E171" s="12">
        <f>77.49+3919.54+6321.76</f>
        <v>10318.790000000001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259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260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261</v>
      </c>
      <c r="B174" s="8" t="s">
        <v>68</v>
      </c>
      <c r="C174" s="8" t="s">
        <v>18</v>
      </c>
      <c r="D174" s="30">
        <f>E171/E2</f>
        <v>8.2383575642898776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262</v>
      </c>
      <c r="B175" s="8" t="s">
        <v>60</v>
      </c>
      <c r="C175" s="8" t="s">
        <v>7</v>
      </c>
      <c r="D175" s="8" t="s">
        <v>263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264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265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266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267</v>
      </c>
      <c r="B179" s="8" t="s">
        <v>60</v>
      </c>
      <c r="C179" s="8" t="s">
        <v>7</v>
      </c>
      <c r="D179" s="8" t="s">
        <v>268</v>
      </c>
      <c r="E179" s="12">
        <v>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269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270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271</v>
      </c>
      <c r="B182" s="8" t="s">
        <v>68</v>
      </c>
      <c r="C182" s="8" t="s">
        <v>18</v>
      </c>
      <c r="D182" s="30">
        <f>E179/E2</f>
        <v>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272</v>
      </c>
      <c r="B183" s="8" t="s">
        <v>60</v>
      </c>
      <c r="C183" s="8" t="s">
        <v>7</v>
      </c>
      <c r="D183" s="8" t="s">
        <v>273</v>
      </c>
      <c r="E183" s="12">
        <f>826.95+128.53</f>
        <v>955.48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274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275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276</v>
      </c>
      <c r="B186" s="8" t="s">
        <v>68</v>
      </c>
      <c r="C186" s="8" t="s">
        <v>18</v>
      </c>
      <c r="D186" s="30">
        <f>E183/E2</f>
        <v>0.7628400118160843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277</v>
      </c>
      <c r="B187" s="8" t="s">
        <v>60</v>
      </c>
      <c r="C187" s="8" t="s">
        <v>7</v>
      </c>
      <c r="D187" s="8" t="s">
        <v>278</v>
      </c>
      <c r="E187" s="12">
        <f>165.06+5391.93</f>
        <v>5556.9900000000007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279</v>
      </c>
      <c r="B188" s="8" t="s">
        <v>63</v>
      </c>
      <c r="C188" s="8" t="s">
        <v>7</v>
      </c>
      <c r="D188" s="8" t="s">
        <v>117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280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281</v>
      </c>
      <c r="B190" s="8" t="s">
        <v>68</v>
      </c>
      <c r="C190" s="8" t="s">
        <v>18</v>
      </c>
      <c r="D190" s="30">
        <f>E187/E2</f>
        <v>4.4366122967114565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282</v>
      </c>
      <c r="B191" s="8" t="s">
        <v>60</v>
      </c>
      <c r="C191" s="8" t="s">
        <v>7</v>
      </c>
      <c r="D191" s="8" t="s">
        <v>283</v>
      </c>
      <c r="E191" s="12">
        <v>215.57</v>
      </c>
      <c r="F191" s="12" t="s">
        <v>284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285</v>
      </c>
      <c r="B192" s="8" t="s">
        <v>63</v>
      </c>
      <c r="C192" s="8" t="s">
        <v>7</v>
      </c>
      <c r="D192" s="8" t="s">
        <v>117</v>
      </c>
      <c r="E192" s="12"/>
      <c r="F192" s="12" t="s">
        <v>66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286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287</v>
      </c>
      <c r="B194" s="8" t="s">
        <v>68</v>
      </c>
      <c r="C194" s="8" t="s">
        <v>18</v>
      </c>
      <c r="D194" s="30">
        <f>E191/E2</f>
        <v>0.17210765410808523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 t="s">
        <v>288</v>
      </c>
      <c r="B195" s="8" t="s">
        <v>60</v>
      </c>
      <c r="C195" s="8" t="s">
        <v>7</v>
      </c>
      <c r="D195" s="8" t="s">
        <v>289</v>
      </c>
      <c r="E195" s="12">
        <f>2153+854.26+910.76+148.46+853.25+237.52</f>
        <v>5157.2500000000009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 t="s">
        <v>290</v>
      </c>
      <c r="B196" s="8" t="s">
        <v>63</v>
      </c>
      <c r="C196" s="8" t="s">
        <v>7</v>
      </c>
      <c r="D196" s="8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 t="s">
        <v>291</v>
      </c>
      <c r="B197" s="8" t="s">
        <v>3</v>
      </c>
      <c r="C197" s="8" t="s">
        <v>7</v>
      </c>
      <c r="D197" s="8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 t="s">
        <v>292</v>
      </c>
      <c r="B198" s="8" t="s">
        <v>68</v>
      </c>
      <c r="C198" s="8" t="s">
        <v>18</v>
      </c>
      <c r="D198" s="30">
        <f>E195/E2</f>
        <v>4.1174662483134146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31.5" x14ac:dyDescent="0.25">
      <c r="A199" s="27"/>
      <c r="B199" s="8" t="s">
        <v>60</v>
      </c>
      <c r="C199" s="8" t="s">
        <v>7</v>
      </c>
      <c r="D199" s="30" t="s">
        <v>293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x14ac:dyDescent="0.25">
      <c r="A200" s="27"/>
      <c r="B200" s="8" t="s">
        <v>63</v>
      </c>
      <c r="C200" s="8" t="s">
        <v>7</v>
      </c>
      <c r="D200" s="30" t="s">
        <v>117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x14ac:dyDescent="0.25">
      <c r="A201" s="27"/>
      <c r="B201" s="8" t="s">
        <v>3</v>
      </c>
      <c r="C201" s="8" t="s">
        <v>7</v>
      </c>
      <c r="D201" s="30" t="s">
        <v>66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/>
      <c r="B202" s="8" t="s">
        <v>68</v>
      </c>
      <c r="C202" s="8" t="s">
        <v>18</v>
      </c>
      <c r="D202" s="30">
        <f>E199/E2</f>
        <v>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47.25" x14ac:dyDescent="0.25">
      <c r="A203" s="23" t="s">
        <v>294</v>
      </c>
      <c r="B203" s="24" t="s">
        <v>55</v>
      </c>
      <c r="C203" s="24" t="s">
        <v>7</v>
      </c>
      <c r="D203" s="24" t="s">
        <v>295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8.75" x14ac:dyDescent="0.25">
      <c r="A204" s="27" t="s">
        <v>296</v>
      </c>
      <c r="B204" s="8" t="s">
        <v>58</v>
      </c>
      <c r="C204" s="8" t="s">
        <v>18</v>
      </c>
      <c r="D204" s="8">
        <f>E205+E209+E213+E217+E221+E225+E229+E233+E237+E241</f>
        <v>10520.39</v>
      </c>
      <c r="E204" s="12"/>
      <c r="F204" s="35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297</v>
      </c>
      <c r="B205" s="8" t="s">
        <v>60</v>
      </c>
      <c r="C205" s="8" t="s">
        <v>7</v>
      </c>
      <c r="D205" s="8" t="s">
        <v>298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299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300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301</v>
      </c>
      <c r="B208" s="8" t="s">
        <v>68</v>
      </c>
      <c r="C208" s="8" t="s">
        <v>18</v>
      </c>
      <c r="D208" s="8"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302</v>
      </c>
      <c r="B209" s="8" t="s">
        <v>60</v>
      </c>
      <c r="C209" s="8" t="s">
        <v>7</v>
      </c>
      <c r="D209" s="8" t="s">
        <v>303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304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305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306</v>
      </c>
      <c r="B212" s="8" t="s">
        <v>68</v>
      </c>
      <c r="C212" s="8" t="s">
        <v>18</v>
      </c>
      <c r="D212" s="30">
        <f>E209/E2</f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307</v>
      </c>
      <c r="B213" s="8" t="s">
        <v>60</v>
      </c>
      <c r="C213" s="8" t="s">
        <v>7</v>
      </c>
      <c r="D213" s="8" t="s">
        <v>308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309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310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311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312</v>
      </c>
      <c r="B217" s="8" t="s">
        <v>60</v>
      </c>
      <c r="C217" s="8" t="s">
        <v>7</v>
      </c>
      <c r="D217" s="8" t="s">
        <v>313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314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315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316</v>
      </c>
      <c r="B220" s="8" t="s">
        <v>68</v>
      </c>
      <c r="C220" s="8" t="s">
        <v>18</v>
      </c>
      <c r="D220" s="8"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317</v>
      </c>
      <c r="B221" s="8" t="s">
        <v>60</v>
      </c>
      <c r="C221" s="8" t="s">
        <v>7</v>
      </c>
      <c r="D221" s="8" t="s">
        <v>318</v>
      </c>
      <c r="E221" s="12">
        <v>3014.45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319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320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321</v>
      </c>
      <c r="B224" s="8" t="s">
        <v>68</v>
      </c>
      <c r="C224" s="8" t="s">
        <v>18</v>
      </c>
      <c r="D224" s="30">
        <f>E221/E2</f>
        <v>2.4066888617438305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322</v>
      </c>
      <c r="B225" s="8" t="s">
        <v>60</v>
      </c>
      <c r="C225" s="8" t="s">
        <v>7</v>
      </c>
      <c r="D225" s="8" t="s">
        <v>323</v>
      </c>
      <c r="E225" s="12">
        <v>7127.36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324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325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326</v>
      </c>
      <c r="B228" s="8" t="s">
        <v>68</v>
      </c>
      <c r="C228" s="8" t="s">
        <v>18</v>
      </c>
      <c r="D228" s="30">
        <f>E225/E2</f>
        <v>5.6903706897239985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327</v>
      </c>
      <c r="B229" s="8" t="s">
        <v>60</v>
      </c>
      <c r="C229" s="8" t="s">
        <v>7</v>
      </c>
      <c r="D229" s="8" t="s">
        <v>328</v>
      </c>
      <c r="E229" s="12">
        <v>337.75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329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330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331</v>
      </c>
      <c r="B232" s="8" t="s">
        <v>68</v>
      </c>
      <c r="C232" s="8" t="s">
        <v>18</v>
      </c>
      <c r="D232" s="30">
        <f>E229/E2</f>
        <v>0.2696542198590054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332</v>
      </c>
      <c r="B233" s="8" t="s">
        <v>60</v>
      </c>
      <c r="C233" s="8" t="s">
        <v>7</v>
      </c>
      <c r="D233" s="8" t="s">
        <v>333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334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335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336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337</v>
      </c>
      <c r="B237" s="8" t="s">
        <v>60</v>
      </c>
      <c r="C237" s="8" t="s">
        <v>7</v>
      </c>
      <c r="D237" s="8" t="s">
        <v>338</v>
      </c>
      <c r="E237" s="12">
        <v>40.83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339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340</v>
      </c>
      <c r="B239" s="8" t="s">
        <v>3</v>
      </c>
      <c r="C239" s="8" t="s">
        <v>7</v>
      </c>
      <c r="D239" s="8" t="s">
        <v>66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341</v>
      </c>
      <c r="B240" s="8" t="s">
        <v>68</v>
      </c>
      <c r="C240" s="8" t="s">
        <v>18</v>
      </c>
      <c r="D240" s="30">
        <f>E237/E2</f>
        <v>3.2598021604272949E-2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31.5" x14ac:dyDescent="0.25">
      <c r="A241" s="27" t="s">
        <v>342</v>
      </c>
      <c r="B241" s="8" t="s">
        <v>60</v>
      </c>
      <c r="C241" s="8" t="s">
        <v>7</v>
      </c>
      <c r="D241" s="8" t="s">
        <v>343</v>
      </c>
      <c r="E241" s="12">
        <v>0</v>
      </c>
      <c r="F241" s="12" t="s">
        <v>344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x14ac:dyDescent="0.25">
      <c r="A242" s="27" t="s">
        <v>345</v>
      </c>
      <c r="B242" s="8" t="s">
        <v>63</v>
      </c>
      <c r="C242" s="8" t="s">
        <v>7</v>
      </c>
      <c r="D242" s="8" t="s">
        <v>117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x14ac:dyDescent="0.25">
      <c r="A243" s="27" t="s">
        <v>346</v>
      </c>
      <c r="B243" s="8" t="s">
        <v>3</v>
      </c>
      <c r="C243" s="8" t="s">
        <v>7</v>
      </c>
      <c r="D243" s="8" t="s">
        <v>347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x14ac:dyDescent="0.25">
      <c r="A244" s="27" t="s">
        <v>348</v>
      </c>
      <c r="B244" s="8" t="s">
        <v>68</v>
      </c>
      <c r="C244" s="8" t="s">
        <v>18</v>
      </c>
      <c r="D244" s="30">
        <f>E241/E2</f>
        <v>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x14ac:dyDescent="0.25">
      <c r="A245" s="27"/>
      <c r="B245" s="24" t="s">
        <v>349</v>
      </c>
      <c r="C245" s="8" t="s">
        <v>18</v>
      </c>
      <c r="D245" s="36">
        <f>SUM(D84,D28,D34,D60,D66,D72,D78,D94,D104,D162,D204)</f>
        <v>181205.01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43" t="s">
        <v>350</v>
      </c>
      <c r="B246" s="43"/>
      <c r="C246" s="43"/>
      <c r="D246" s="43"/>
    </row>
    <row r="247" spans="1:22" x14ac:dyDescent="0.25">
      <c r="A247" s="6" t="s">
        <v>351</v>
      </c>
      <c r="B247" s="7" t="s">
        <v>352</v>
      </c>
      <c r="C247" s="7" t="s">
        <v>353</v>
      </c>
      <c r="D247" s="7">
        <v>3</v>
      </c>
      <c r="E247" s="2" t="s">
        <v>19</v>
      </c>
    </row>
    <row r="248" spans="1:22" x14ac:dyDescent="0.25">
      <c r="A248" s="6" t="s">
        <v>354</v>
      </c>
      <c r="B248" s="7" t="s">
        <v>355</v>
      </c>
      <c r="C248" s="7" t="s">
        <v>353</v>
      </c>
      <c r="D248" s="7">
        <v>2</v>
      </c>
      <c r="E248" s="2" t="s">
        <v>19</v>
      </c>
    </row>
    <row r="249" spans="1:22" x14ac:dyDescent="0.25">
      <c r="A249" s="6" t="s">
        <v>356</v>
      </c>
      <c r="B249" s="7" t="s">
        <v>357</v>
      </c>
      <c r="C249" s="7" t="s">
        <v>353</v>
      </c>
      <c r="D249" s="7">
        <v>1</v>
      </c>
      <c r="E249" s="2" t="s">
        <v>19</v>
      </c>
    </row>
    <row r="250" spans="1:22" x14ac:dyDescent="0.25">
      <c r="A250" s="6" t="s">
        <v>358</v>
      </c>
      <c r="B250" s="7" t="s">
        <v>359</v>
      </c>
      <c r="C250" s="7" t="s">
        <v>18</v>
      </c>
      <c r="D250" s="7">
        <v>-14072.84</v>
      </c>
      <c r="E250" s="2" t="s">
        <v>19</v>
      </c>
    </row>
    <row r="251" spans="1:22" x14ac:dyDescent="0.25">
      <c r="A251" s="43" t="s">
        <v>360</v>
      </c>
      <c r="B251" s="43"/>
      <c r="C251" s="43"/>
      <c r="D251" s="43"/>
    </row>
    <row r="252" spans="1:22" ht="31.5" x14ac:dyDescent="0.25">
      <c r="A252" s="6" t="s">
        <v>361</v>
      </c>
      <c r="B252" s="7" t="s">
        <v>17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363</v>
      </c>
      <c r="B253" s="7" t="s">
        <v>21</v>
      </c>
      <c r="C253" s="7" t="s">
        <v>18</v>
      </c>
      <c r="D253" s="7">
        <v>0</v>
      </c>
      <c r="E253" s="2" t="s">
        <v>362</v>
      </c>
    </row>
    <row r="254" spans="1:22" ht="31.5" x14ac:dyDescent="0.25">
      <c r="A254" s="6" t="s">
        <v>364</v>
      </c>
      <c r="B254" s="7" t="s">
        <v>23</v>
      </c>
      <c r="C254" s="7" t="s">
        <v>18</v>
      </c>
      <c r="D254" s="7">
        <v>0</v>
      </c>
      <c r="E254" s="2" t="s">
        <v>362</v>
      </c>
    </row>
    <row r="255" spans="1:22" ht="31.5" x14ac:dyDescent="0.25">
      <c r="A255" s="6" t="s">
        <v>365</v>
      </c>
      <c r="B255" s="7" t="s">
        <v>48</v>
      </c>
      <c r="C255" s="7" t="s">
        <v>18</v>
      </c>
      <c r="D255" s="7">
        <v>0</v>
      </c>
      <c r="E255" s="2" t="s">
        <v>362</v>
      </c>
    </row>
    <row r="256" spans="1:22" ht="31.5" x14ac:dyDescent="0.25">
      <c r="A256" s="6" t="s">
        <v>366</v>
      </c>
      <c r="B256" s="7" t="s">
        <v>367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368</v>
      </c>
      <c r="B257" s="7" t="s">
        <v>52</v>
      </c>
      <c r="C257" s="7" t="s">
        <v>18</v>
      </c>
      <c r="D257" s="7">
        <v>0</v>
      </c>
      <c r="E257" s="2" t="s">
        <v>362</v>
      </c>
    </row>
    <row r="258" spans="1:5" x14ac:dyDescent="0.25">
      <c r="A258" s="43" t="s">
        <v>369</v>
      </c>
      <c r="B258" s="43"/>
      <c r="C258" s="43"/>
      <c r="D258" s="43"/>
      <c r="E258" s="37"/>
    </row>
    <row r="259" spans="1:5" ht="31.5" x14ac:dyDescent="0.25">
      <c r="A259" s="6" t="s">
        <v>370</v>
      </c>
      <c r="B259" s="7" t="s">
        <v>352</v>
      </c>
      <c r="C259" s="7" t="s">
        <v>353</v>
      </c>
      <c r="D259" s="7">
        <v>0</v>
      </c>
      <c r="E259" s="2" t="s">
        <v>362</v>
      </c>
    </row>
    <row r="260" spans="1:5" ht="31.5" x14ac:dyDescent="0.25">
      <c r="A260" s="6" t="s">
        <v>371</v>
      </c>
      <c r="B260" s="7" t="s">
        <v>355</v>
      </c>
      <c r="C260" s="7" t="s">
        <v>353</v>
      </c>
      <c r="D260" s="7">
        <v>0</v>
      </c>
      <c r="E260" s="2" t="s">
        <v>362</v>
      </c>
    </row>
    <row r="261" spans="1:5" ht="31.5" x14ac:dyDescent="0.25">
      <c r="A261" s="6" t="s">
        <v>372</v>
      </c>
      <c r="B261" s="7" t="s">
        <v>373</v>
      </c>
      <c r="C261" s="7" t="s">
        <v>353</v>
      </c>
      <c r="D261" s="7">
        <v>0</v>
      </c>
      <c r="E261" s="2" t="s">
        <v>362</v>
      </c>
    </row>
    <row r="262" spans="1:5" ht="31.5" x14ac:dyDescent="0.25">
      <c r="A262" s="6" t="s">
        <v>374</v>
      </c>
      <c r="B262" s="7" t="s">
        <v>359</v>
      </c>
      <c r="C262" s="7" t="s">
        <v>18</v>
      </c>
      <c r="D262" s="7">
        <v>0</v>
      </c>
      <c r="E262" s="2" t="s">
        <v>362</v>
      </c>
    </row>
    <row r="263" spans="1:5" x14ac:dyDescent="0.25">
      <c r="A263" s="43" t="s">
        <v>375</v>
      </c>
      <c r="B263" s="43"/>
      <c r="C263" s="43"/>
      <c r="D263" s="43"/>
    </row>
    <row r="264" spans="1:5" x14ac:dyDescent="0.25">
      <c r="A264" s="6" t="s">
        <v>376</v>
      </c>
      <c r="B264" s="7" t="s">
        <v>377</v>
      </c>
      <c r="C264" s="7" t="s">
        <v>353</v>
      </c>
      <c r="D264" s="7">
        <v>3</v>
      </c>
      <c r="E264" s="2" t="s">
        <v>378</v>
      </c>
    </row>
    <row r="265" spans="1:5" x14ac:dyDescent="0.25">
      <c r="A265" s="6" t="s">
        <v>379</v>
      </c>
      <c r="B265" s="7" t="s">
        <v>380</v>
      </c>
      <c r="C265" s="7" t="s">
        <v>353</v>
      </c>
      <c r="D265" s="7">
        <v>5</v>
      </c>
      <c r="E265" s="2" t="s">
        <v>378</v>
      </c>
    </row>
    <row r="266" spans="1:5" ht="31.5" x14ac:dyDescent="0.25">
      <c r="A266" s="6" t="s">
        <v>381</v>
      </c>
      <c r="B266" s="7" t="s">
        <v>382</v>
      </c>
      <c r="C266" s="7" t="s">
        <v>18</v>
      </c>
      <c r="D266" s="7">
        <v>21215.14</v>
      </c>
      <c r="E266" s="2" t="s">
        <v>378</v>
      </c>
    </row>
    <row r="270" spans="1:5" x14ac:dyDescent="0.25">
      <c r="A270" s="46" t="s">
        <v>384</v>
      </c>
      <c r="B270" s="46"/>
      <c r="D270" s="41" t="s">
        <v>385</v>
      </c>
    </row>
  </sheetData>
  <mergeCells count="9">
    <mergeCell ref="A270:B270"/>
    <mergeCell ref="A251:D251"/>
    <mergeCell ref="A258:D258"/>
    <mergeCell ref="A263:D263"/>
    <mergeCell ref="A2:D2"/>
    <mergeCell ref="A8:D8"/>
    <mergeCell ref="A26:D26"/>
    <mergeCell ref="F95:F96"/>
    <mergeCell ref="A246:D246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2017-04-11T18:00:11Z</dcterms:modified>
</cp:coreProperties>
</file>